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v50078\AppData\Local\Temp\37\"/>
    </mc:Choice>
  </mc:AlternateContent>
  <bookViews>
    <workbookView xWindow="0" yWindow="0" windowWidth="18870" windowHeight="10050"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83" i="8" l="1"/>
  <c r="AG83" i="8"/>
  <c r="AF83" i="8"/>
  <c r="AE83" i="8"/>
  <c r="AD83" i="8"/>
  <c r="AC83" i="8"/>
  <c r="AB83" i="8"/>
  <c r="AA83" i="8"/>
  <c r="Z83" i="8"/>
  <c r="Y83" i="8"/>
  <c r="X83" i="8"/>
  <c r="W83" i="8"/>
  <c r="V83" i="8"/>
  <c r="U83" i="8"/>
  <c r="T83" i="8"/>
  <c r="S83" i="8"/>
  <c r="R83" i="8"/>
  <c r="Q83" i="8"/>
  <c r="P83" i="8"/>
  <c r="O83" i="8"/>
  <c r="N83" i="8"/>
  <c r="M83" i="8"/>
  <c r="L83" i="8"/>
  <c r="K83" i="8"/>
  <c r="J83" i="8"/>
  <c r="I83" i="8"/>
  <c r="H83" i="8"/>
  <c r="G83" i="8"/>
  <c r="F83" i="8"/>
  <c r="E83" i="8"/>
  <c r="D83" i="8"/>
  <c r="C83" i="8"/>
  <c r="B83" i="8"/>
  <c r="AH82" i="8"/>
  <c r="AG82" i="8"/>
  <c r="AF82" i="8"/>
  <c r="AE82" i="8"/>
  <c r="AD82" i="8"/>
  <c r="AC82" i="8"/>
  <c r="AB82" i="8"/>
  <c r="AA82" i="8"/>
  <c r="Z82" i="8"/>
  <c r="Y82" i="8"/>
  <c r="X82" i="8"/>
  <c r="W82" i="8"/>
  <c r="V82" i="8"/>
  <c r="U82" i="8"/>
  <c r="T82" i="8"/>
  <c r="S82" i="8"/>
  <c r="R82" i="8"/>
  <c r="Q82" i="8"/>
  <c r="P82" i="8"/>
  <c r="O82" i="8"/>
  <c r="N82" i="8"/>
  <c r="M82" i="8"/>
  <c r="L82" i="8"/>
  <c r="K82" i="8"/>
  <c r="J82" i="8"/>
  <c r="I82" i="8"/>
  <c r="H82" i="8"/>
  <c r="G82" i="8"/>
  <c r="F82" i="8"/>
  <c r="E82" i="8"/>
  <c r="D82" i="8"/>
  <c r="B75" i="8"/>
  <c r="B70" i="8"/>
  <c r="B69" i="8"/>
  <c r="B62" i="8"/>
  <c r="B57" i="8"/>
  <c r="A57" i="8"/>
  <c r="B55" i="8"/>
  <c r="B54" i="8"/>
  <c r="B59" i="8" s="1"/>
  <c r="B61" i="8" l="1"/>
  <c r="B73" i="8"/>
  <c r="B63" i="8" l="1"/>
  <c r="B68" i="8"/>
  <c r="B64" i="8" l="1"/>
  <c r="B71" i="8" s="1"/>
  <c r="B65" i="8" l="1"/>
  <c r="AF81" i="8"/>
  <c r="I81" i="8"/>
  <c r="B81" i="8"/>
  <c r="AH81" i="8"/>
  <c r="K81" i="8"/>
  <c r="AA81" i="8"/>
  <c r="U81" i="8"/>
  <c r="V81" i="8"/>
  <c r="L81" i="8"/>
  <c r="AB81" i="8"/>
  <c r="Y81" i="8"/>
  <c r="S81" i="8"/>
  <c r="F81" i="8"/>
  <c r="B77" i="8"/>
  <c r="Z81" i="8"/>
  <c r="G81" i="8"/>
  <c r="M81" i="8"/>
  <c r="H81" i="8"/>
  <c r="X81" i="8"/>
  <c r="Q81" i="8"/>
  <c r="J81" i="8"/>
  <c r="O81" i="8"/>
  <c r="AE81" i="8"/>
  <c r="AC81" i="8"/>
  <c r="AD81" i="8"/>
  <c r="P81" i="8"/>
  <c r="R81" i="8"/>
  <c r="C81" i="8"/>
  <c r="E81" i="8"/>
  <c r="D81" i="8"/>
  <c r="T81" i="8"/>
  <c r="AG81" i="8"/>
  <c r="W81" i="8"/>
  <c r="N81" i="8"/>
  <c r="C82" i="8" l="1"/>
  <c r="B82" i="8"/>
</calcChain>
</file>

<file path=xl/sharedStrings.xml><?xml version="1.0" encoding="utf-8"?>
<sst xmlns="http://schemas.openxmlformats.org/spreadsheetml/2006/main" count="3072" uniqueCount="629">
  <si>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</si>
  <si>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</si>
  <si>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</si>
  <si>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</si>
  <si>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</si>
  <si>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</si>
  <si>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</si>
  <si>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F_000-63-1-01.12-3578</t>
  </si>
  <si>
    <t>(идентификатор инвестиционного проекта)</t>
  </si>
  <si>
    <t>«Реконструкция ВЛ 110 кВ Рогавская-2, Рогавская-4 в части расширения просеки в объеме 92,90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</si>
  <si>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</si>
  <si>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</si>
  <si>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</si>
  <si>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</si>
  <si>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</si>
  <si>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</si>
  <si>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</si>
  <si>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</si>
  <si>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</si>
  <si>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</si>
  <si>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</si>
  <si>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</si>
  <si>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</si>
  <si>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</si>
  <si>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</si>
  <si>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</si>
  <si>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</si>
  <si>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</si>
  <si>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</si>
  <si>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</si>
  <si>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</si>
  <si>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</si>
  <si>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</si>
  <si>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</si>
  <si>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</si>
  <si>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</si>
  <si>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</si>
  <si>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</si>
  <si>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</si>
  <si>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</si>
  <si>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</si>
  <si>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</si>
  <si>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</si>
  <si>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</si>
  <si>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</si>
  <si>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</si>
  <si>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</si>
  <si>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</si>
  <si>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</si>
  <si>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</si>
  <si>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</si>
  <si>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11 от 19.01.2015)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</si>
  <si>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</si>
  <si>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</si>
  <si>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</si>
  <si>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</si>
  <si>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</si>
  <si>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</si>
  <si>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</si>
  <si>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</si>
  <si>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</si>
  <si>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</si>
  <si>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</si>
  <si>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</si>
  <si>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</si>
  <si>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</si>
  <si>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</si>
  <si>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</si>
  <si>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</si>
  <si>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</si>
  <si>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</si>
  <si>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</si>
  <si>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</si>
  <si>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</si>
  <si>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</si>
  <si>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</si>
  <si>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</si>
  <si>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</si>
  <si>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</si>
  <si>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</si>
  <si>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</si>
  <si>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</si>
  <si>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</si>
  <si>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</si>
  <si>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</si>
  <si>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</si>
  <si>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</si>
  <si>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</si>
  <si>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</si>
  <si>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</si>
  <si>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</si>
  <si>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</si>
  <si>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</si>
  <si>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</si>
  <si>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</si>
  <si>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</si>
  <si>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</si>
  <si>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</si>
  <si>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</si>
  <si>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</si>
  <si>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</si>
  <si>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</si>
  <si>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</si>
  <si>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</si>
  <si>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</si>
  <si>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</si>
  <si>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</si>
  <si>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</si>
  <si>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</si>
  <si>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</si>
  <si>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</si>
  <si>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</si>
  <si>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</si>
  <si>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</si>
  <si>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</si>
  <si>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</si>
  <si>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</si>
  <si>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</si>
  <si>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</si>
  <si>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</si>
  <si>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</si>
  <si>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</si>
  <si>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</si>
  <si>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</si>
  <si>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</si>
  <si>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</si>
  <si>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</si>
  <si>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</si>
  <si>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</si>
  <si>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</si>
  <si>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</si>
  <si>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</si>
  <si>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</si>
  <si>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</si>
  <si>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</si>
  <si>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</si>
  <si>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</si>
  <si>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</si>
  <si>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</si>
  <si>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</si>
  <si>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</si>
  <si>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</si>
  <si>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</si>
  <si>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</si>
  <si>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</si>
  <si>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</si>
  <si>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В результате проведения работ по инвестиционному проекту сократиться число аварийных ситуаций на ВЛ, ширина просек будет соответствовать требованиям НТД, тем самым будет обеспечена надежность при неблагоприятных климатических условиях.</t>
  </si>
  <si>
    <t>Описание состава объектов инвестиционной деятельности их количества и характеристик в отношении каждого такого объекта</t>
  </si>
  <si>
    <t>расширение просек:
- ВЛ 110 кВ Рогавская-2 площадью 54,4 га в пролетах опор №№8-28; 29-67; 68-137;  155-160; 160-170. Величина расширения просеки до охранной зоны - 17,3 га. 
Величина расширения просеки за охранной зоной  - 37,1 га.
- ВЛ 110 кВ Рогавская-4 площадью 38,5 га в пролетах опор №№183-203; 204-242; 243-312; 330-342. Величина расширения просеки до охранной зоны – 3,0 га. 
Величина расширения просеки за охранной зоной  - 35,5 га.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</si>
  <si>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</si>
  <si>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</si>
  <si>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</si>
  <si>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</si>
  <si>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Погашение КЗ. Инвестиционная программа 2015 года утверждена субъектом РФ
Акт технического состояния б/н от 12.03.2013</t>
  </si>
  <si>
    <t>Год начала  реализации инвестиционного проекта</t>
  </si>
  <si>
    <t>2014</t>
  </si>
  <si>
    <t>Год окончания реализации инвестиционного проекта</t>
  </si>
  <si>
    <t>2016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</si>
  <si>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</si>
  <si>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</si>
  <si>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</si>
  <si>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</si>
  <si>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</si>
  <si>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</si>
  <si>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</si>
  <si>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</si>
  <si>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</si>
  <si>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</si>
  <si>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</si>
  <si>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</si>
  <si>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</si>
  <si>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</si>
  <si>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</si>
  <si>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</si>
  <si>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</si>
  <si>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</si>
  <si>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</si>
  <si>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</si>
  <si>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</si>
  <si>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</si>
  <si>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</si>
  <si>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</si>
  <si>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</si>
  <si>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</si>
  <si>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</si>
  <si>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</si>
  <si>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</si>
  <si>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</si>
  <si>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</si>
  <si>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</si>
  <si>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</si>
  <si>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</si>
  <si>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</si>
  <si>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</si>
  <si>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</si>
  <si>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</si>
  <si>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</si>
  <si>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</si>
  <si>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</si>
  <si>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</si>
  <si>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</si>
  <si>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</si>
  <si>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</si>
  <si>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</si>
  <si>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</si>
  <si>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</si>
  <si>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</si>
  <si>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</si>
  <si>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</si>
  <si>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</si>
  <si>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</si>
  <si>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</si>
  <si>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</si>
  <si>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</si>
  <si>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Затраты на ремонт объекта, руб. без НДС</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</si>
  <si>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</si>
  <si>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</si>
  <si>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</si>
  <si>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</si>
  <si>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</si>
  <si>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</si>
  <si>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</si>
  <si>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</si>
  <si>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</si>
  <si>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</si>
  <si>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</si>
  <si>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</si>
  <si>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</si>
  <si>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</si>
  <si>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</si>
  <si>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</si>
  <si>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</si>
  <si>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</si>
  <si>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</si>
  <si>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</si>
  <si>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</si>
  <si>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</si>
  <si>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</si>
  <si>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</si>
  <si>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</si>
  <si>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</si>
  <si>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</si>
  <si>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</si>
  <si>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</si>
  <si>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</si>
  <si>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</si>
  <si>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</si>
  <si>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</si>
  <si>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</si>
  <si>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</si>
  <si>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</si>
  <si>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</si>
  <si>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</si>
  <si>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</si>
  <si>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</si>
  <si>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</si>
  <si>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</si>
  <si>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</si>
  <si>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</si>
  <si>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</si>
  <si>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</si>
  <si>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</si>
  <si>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</si>
  <si>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</si>
  <si>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</si>
  <si>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</si>
  <si>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</si>
  <si>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</si>
  <si>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</si>
  <si>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</si>
  <si>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</si>
  <si>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</si>
  <si>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</si>
  <si>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</si>
  <si>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</si>
  <si>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</si>
  <si>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</si>
  <si>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</si>
  <si>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</si>
  <si>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</si>
  <si>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</si>
  <si>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</si>
  <si>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</si>
  <si>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</si>
  <si>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</si>
  <si>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</si>
  <si>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</si>
  <si>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</si>
  <si>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</si>
  <si>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</si>
  <si>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</si>
  <si>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</si>
  <si>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</si>
  <si>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</si>
  <si>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</si>
  <si>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</si>
  <si>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</si>
  <si>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</si>
  <si>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</si>
  <si>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</si>
  <si>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</si>
  <si>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</si>
  <si>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</si>
  <si>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</si>
  <si>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</si>
  <si>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</si>
  <si>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</si>
  <si>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</si>
  <si>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</si>
  <si>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</si>
  <si>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</si>
  <si>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</si>
  <si>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</si>
  <si>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</si>
  <si>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</si>
  <si>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</si>
  <si>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</si>
  <si>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</si>
  <si>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</si>
  <si>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</si>
  <si>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</si>
  <si>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</si>
  <si>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</si>
  <si>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</si>
  <si>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</si>
  <si>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</si>
  <si>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</si>
  <si>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</si>
  <si>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</si>
  <si>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</si>
  <si>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</si>
  <si>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</si>
  <si>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</si>
  <si>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</si>
  <si>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</si>
  <si>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</si>
  <si>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</si>
  <si>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</si>
  <si>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12,73173648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</si>
  <si>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</si>
  <si>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</si>
  <si>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</si>
  <si>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</si>
  <si>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</si>
  <si>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</si>
  <si>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</si>
  <si>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</si>
  <si>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</si>
  <si>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</si>
  <si>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</si>
  <si>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12,56707735</t>
  </si>
  <si>
    <t>2.1</t>
  </si>
  <si>
    <t>проектно-изыскательские работы</t>
  </si>
  <si>
    <t>10,92251782</t>
  </si>
  <si>
    <t>3,04336466</t>
  </si>
  <si>
    <t>2.2</t>
  </si>
  <si>
    <t>строительные работы, реконструкция, монтаж оборудования</t>
  </si>
  <si>
    <t>1,34166830</t>
  </si>
  <si>
    <t>8,20037593</t>
  </si>
  <si>
    <t>2.3</t>
  </si>
  <si>
    <t>оборудование</t>
  </si>
  <si>
    <t>2.4</t>
  </si>
  <si>
    <t>прочие затраты</t>
  </si>
  <si>
    <t>0,30289123</t>
  </si>
  <si>
    <t>1,32333676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</si>
  <si>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</si>
  <si>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</si>
  <si>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</si>
  <si>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</si>
  <si>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</si>
  <si>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</si>
  <si>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</si>
  <si>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</si>
  <si>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</si>
  <si>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</si>
  <si>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</si>
  <si>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</si>
  <si>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</si>
  <si>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</si>
  <si>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</si>
  <si>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</si>
  <si>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</si>
  <si>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</si>
  <si>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</si>
  <si>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</si>
  <si>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</si>
  <si>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</si>
  <si>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</si>
  <si>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</si>
  <si>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</si>
  <si>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</si>
  <si>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</si>
  <si>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</si>
  <si>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</si>
  <si>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</si>
  <si>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</si>
  <si>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</si>
  <si>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</si>
  <si>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92,900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</si>
  <si>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</si>
  <si>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</si>
  <si>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</si>
  <si>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</si>
  <si>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</si>
  <si>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</si>
  <si>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</si>
  <si>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</si>
  <si>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</si>
  <si>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</si>
  <si>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</si>
  <si>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</si>
  <si>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</si>
  <si>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</si>
  <si>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</si>
  <si>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</si>
  <si>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</si>
  <si>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</si>
  <si>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</si>
  <si>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</si>
  <si>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</si>
  <si>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</si>
  <si>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</si>
  <si>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</si>
  <si>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</si>
  <si>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</si>
  <si>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</si>
  <si>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</si>
  <si>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</si>
  <si>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</si>
  <si>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</si>
  <si>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</si>
  <si>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</si>
  <si>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</si>
  <si>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</si>
  <si>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</si>
  <si>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</si>
  <si>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</si>
  <si>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</si>
  <si>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</si>
  <si>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</si>
  <si>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</si>
  <si>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</si>
  <si>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</si>
  <si>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</si>
  <si>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</si>
  <si>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</si>
  <si>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</si>
  <si>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</si>
  <si>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</si>
  <si>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</si>
  <si>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</si>
  <si>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</si>
  <si>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</si>
  <si>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</si>
  <si>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</si>
  <si>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</si>
  <si>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</si>
  <si>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</si>
  <si>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</si>
  <si>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</si>
  <si>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</si>
  <si>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</si>
  <si>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</si>
  <si>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</si>
  <si>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</si>
  <si>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</si>
  <si>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</si>
  <si>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</si>
  <si>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</si>
  <si>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</si>
  <si>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</si>
  <si>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</si>
  <si>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</si>
  <si>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</si>
  <si>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</si>
  <si>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</si>
  <si>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</si>
  <si>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</si>
  <si>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</si>
  <si>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</si>
  <si>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</si>
  <si>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</si>
  <si>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</si>
  <si>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</si>
  <si>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</si>
  <si>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</si>
  <si>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</si>
  <si>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</si>
  <si>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</si>
  <si>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</si>
  <si>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</si>
  <si>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</si>
  <si>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</si>
  <si>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</si>
  <si>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</si>
  <si>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</si>
  <si>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</si>
  <si>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</si>
  <si>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</si>
  <si>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92,9</t>
  </si>
  <si>
    <t>Реконструкция ВЛ-110 кВ в ПО ИЭС (Расширение просек ВЛ-110 кВ в ПО ИЭС)</t>
  </si>
  <si>
    <t>ДЗО</t>
  </si>
  <si>
    <t>ООК</t>
  </si>
  <si>
    <t>Аспект</t>
  </si>
  <si>
    <t>СтройЭнергоИнвест(старое название - СтройГазИнвест)</t>
  </si>
  <si>
    <t>39986</t>
  </si>
  <si>
    <t>b2b-mrsk.ru</t>
  </si>
  <si>
    <t>31.05.2014</t>
  </si>
  <si>
    <t>04.04.2014</t>
  </si>
  <si>
    <t>28.04.2014</t>
  </si>
  <si>
    <t>21.05.2014</t>
  </si>
  <si>
    <t>26.05.2014</t>
  </si>
  <si>
    <t>закупка осуществлялась на несколько ИП:F_000-63-1-01.12-3577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</si>
  <si>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</si>
  <si>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</si>
  <si>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</si>
  <si>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</si>
  <si>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</si>
  <si>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</si>
  <si>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</si>
  <si>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2015</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</si>
  <si>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</si>
  <si>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</si>
  <si>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</si>
  <si>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</si>
  <si>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</si>
  <si>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14,48767421</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</si>
  <si>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</si>
  <si>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</si>
  <si>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</si>
  <si>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26.05.2014 № 492 контрагент ООО "СтройЭнергоИнвест"</t>
  </si>
  <si>
    <t>объем заключенного договора в ценах  2014 года с НДС, млн. руб.</t>
  </si>
  <si>
    <t>13,2676139</t>
  </si>
  <si>
    <t>% от сметной стоимости проекта</t>
  </si>
  <si>
    <t>104,21 %</t>
  </si>
  <si>
    <t>оплачено по договору, млн. руб.</t>
  </si>
  <si>
    <t>11,40839972</t>
  </si>
  <si>
    <t>освоено по договору, млн. руб.</t>
  </si>
  <si>
    <t>11,24374059</t>
  </si>
  <si>
    <t>договор Аренды от 29.09.2014 № 398/с контрагент Комитет лесного хозяйства и лесной промышленности Новгородской областис учетом ДС №б/н 31.12.2014</t>
  </si>
  <si>
    <t>1,20934426</t>
  </si>
  <si>
    <t>9,5 %</t>
  </si>
  <si>
    <t>договор Аренды от 14.07.2015 № 503/с контрагент Комитет лесного хозяйства и лесной промышленности Новгородской области</t>
  </si>
  <si>
    <t>объем заключенного договора в ценах  2015 года с НДС, млн. руб.</t>
  </si>
  <si>
    <t>0,01071605</t>
  </si>
  <si>
    <t>0,08 %</t>
  </si>
  <si>
    <t>- по прочим договорам</t>
  </si>
  <si>
    <t>Капитализируемые проценты</t>
  </si>
  <si>
    <t>объем заключенного договора в ценах   года с НДС, млн. руб.</t>
  </si>
  <si>
    <t>0,10327645</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</si>
  <si>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</si>
  <si>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</si>
  <si>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</si>
  <si>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</si>
  <si>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</si>
  <si>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</si>
  <si>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</si>
  <si>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100 %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</si>
  <si>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</si>
  <si>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</si>
  <si>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</si>
  <si>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</si>
  <si>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</si>
  <si>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</si>
  <si>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</si>
  <si>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</si>
  <si>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Комитет лесного хозяйства и лесной промышленности Новгородской области , Аренды ,  , 29.09.2014 , 398/с
 Комитет лесного хозяйства и лесной промышленности Новгородской области , Аренды , Аренда имущества , 14.07.2015 , 503/с
 ООО "СтройЭнергоИнвест" , Услуги ,  , 26.05.2014 , 492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</si>
  <si>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</si>
  <si>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</si>
  <si>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</si>
  <si>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</si>
  <si>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</si>
  <si>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</si>
  <si>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</si>
  <si>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</si>
  <si>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</si>
  <si>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</si>
  <si>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</si>
  <si>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</si>
  <si>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</si>
  <si>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</si>
  <si>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</si>
  <si>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</si>
  <si>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</si>
  <si>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11,031;
</t>
  </si>
  <si>
    <t>ВЛ-110 Рогавская-2</t>
  </si>
  <si>
    <t>120, 150</t>
  </si>
  <si>
    <t>ВЛ</t>
  </si>
  <si>
    <t>_</t>
  </si>
  <si>
    <t>Промежуточная</t>
  </si>
  <si>
    <t>ВЛ-110 Рогавская-4</t>
  </si>
  <si>
    <t>Общая стоимость объекта,  руб. без НДС</t>
  </si>
  <si>
    <t>не окупается</t>
  </si>
  <si>
    <t xml:space="preserve">NPV через 10 лет, руб. </t>
  </si>
  <si>
    <t>Первый  ремонт объекта, лет после постройки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</si>
  <si>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</si>
  <si>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</si>
  <si>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</si>
  <si>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</si>
  <si>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</si>
  <si>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</si>
  <si>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</si>
  <si>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1*</t>
  </si>
  <si>
    <t xml:space="preserve">Доход, руб. без НДС </t>
  </si>
  <si>
    <t>БДР, руб.</t>
  </si>
  <si>
    <t>EBITDA</t>
  </si>
  <si>
    <t>Накопленный ЧДП</t>
  </si>
  <si>
    <t>PV</t>
  </si>
  <si>
    <t>NPV (без учета продажи)</t>
  </si>
  <si>
    <t>IRR</t>
  </si>
  <si>
    <t>PP</t>
  </si>
  <si>
    <t>DPP</t>
  </si>
  <si>
    <t>30.12.2015</t>
  </si>
  <si>
    <t>Декабрь 2014</t>
  </si>
  <si>
    <t>188,63</t>
  </si>
  <si>
    <t>СМР</t>
  </si>
  <si>
    <t>ПЦЛ</t>
  </si>
  <si>
    <t>ООО "Аспект"</t>
  </si>
  <si>
    <t>ООО "СтройЭнергоИнвест"</t>
  </si>
  <si>
    <t>Нарушение сроков выполнения работ. Подрядной организации выставлены штрафные санкции</t>
  </si>
  <si>
    <t>ООО "ЛИДЕР"</t>
  </si>
  <si>
    <t>Услуги</t>
  </si>
  <si>
    <t>аренда земельного участка по объекту: "Реконструкция ВЛ-110 кВ в ПО ИЭС (Расширение просек ВЛ-110 кВ в ПО ИЭС)"</t>
  </si>
  <si>
    <t>сводный сметный расчет</t>
  </si>
  <si>
    <t>ПЗ</t>
  </si>
  <si>
    <t>Комитет лесного хозяйства и лесной промышленности Новгородской области</t>
  </si>
  <si>
    <t>Заключено Доп.соглашение на увеличение цены</t>
  </si>
  <si>
    <t>Заключение дополнительного соглашения к договору аренды  земельного участка по объекту: "Реконструкция ВЛ-110 кВ в ПО ИЭС (Расширение просек ВЛ-110 кВ в ПО ИЭС)"</t>
  </si>
  <si>
    <t>Доп.соглашение на увеличение цены к догоовру аренды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</si>
</sst>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
    <numFmt numFmtId="165" formatCode="_(* #,##0.00_);_(* \(#,##0.00\);_(* &quot;-&quot;_);_(@_)"/>
    <numFmt numFmtId="166" formatCode="_(* #,##0_);_(* \(#,##0\);_(* &quot;-&quot;_);_(@_)"/>
    <numFmt numFmtId="167" formatCode="#,##0.0"/>
    <numFmt numFmtId="168" formatCode="#,##0.000"/>
    <numFmt numFmtId="169" formatCode="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2"/>
      <name val="Times New Roman"/>
      <family val="1"/>
      <charset val="204"/>
    </font>
    <font>
      <sz val="12"/>
      <color theme="1"/>
      <name val="Times New Roman"/>
      <family val="1"/>
      <charset val="204"/>
    </font>
    <font>
      <sz val="8"/>
      <color theme="1"/>
      <name val="Arial"/>
      <family val="2"/>
      <charset val="204"/>
    </font>
    <font>
      <b/>
      <sz val="11"/>
      <name val="Times New Roman"/>
      <family val="1"/>
      <charset val="204"/>
    </font>
    <font>
      <b/>
      <sz val="10"/>
      <name val="Times New Roman"/>
      <family val="1"/>
      <charset val="204"/>
    </font>
    <font>
      <sz val="10"/>
      <name val="Times New Roman"/>
      <family val="1"/>
      <charset val="204"/>
    </font>
    <font>
      <sz val="8"/>
      <color indexed="8"/>
      <name val="Arial"/>
      <family val="2"/>
      <charset val="204"/>
    </font>
    <font>
      <sz val="11"/>
      <name val="Times New Roman"/>
      <family val="1"/>
      <charset val="204"/>
    </font>
    <font>
      <b/>
      <sz val="12"/>
      <name val="Times New Roman"/>
      <family val="1"/>
      <charset val="204"/>
    </font>
    <font>
      <sz val="10"/>
      <color rgb="FF000000"/>
      <name val="Times New Roman"/>
      <family val="1"/>
      <charset val="204"/>
    </font>
    <font>
      <sz val="8"/>
      <color theme="1"/>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13" fillId="0" borderId="0"/>
    <xf numFmtId="0" fontId="16" fillId="0" borderId="0"/>
    <xf numFmtId="9" fontId="20" fillId="0" borderId="0" applyFont="0" applyFill="0" applyBorder="0" applyAlignment="0" applyProtection="0"/>
    <xf numFmtId="0" fontId="14" fillId="0" borderId="0"/>
    <xf numFmtId="0" fontId="12" fillId="0" borderId="0"/>
  </cellStyleXfs>
  <cellXfs count="17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164" fontId="1" fillId="0" borderId="2"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10" xfId="1" applyFont="1" applyFill="1" applyBorder="1" applyAlignment="1">
      <alignment horizontal="center" vertical="center"/>
    </xf>
    <xf numFmtId="0" fontId="15" fillId="0" borderId="10" xfId="0" applyFont="1" applyFill="1" applyBorder="1" applyAlignment="1">
      <alignment horizontal="left" vertical="center" wrapText="1"/>
    </xf>
    <xf numFmtId="0" fontId="14" fillId="0" borderId="10" xfId="1"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0" xfId="0" applyFont="1" applyFill="1" applyBorder="1" applyAlignment="1">
      <alignment horizontal="center" vertical="center"/>
    </xf>
    <xf numFmtId="49" fontId="14" fillId="0" borderId="10" xfId="1" applyNumberFormat="1" applyFont="1" applyFill="1" applyBorder="1" applyAlignment="1">
      <alignment horizontal="center" vertical="center" wrapText="1"/>
    </xf>
    <xf numFmtId="0" fontId="14" fillId="0" borderId="10" xfId="1" applyFont="1" applyFill="1" applyBorder="1" applyAlignment="1">
      <alignment horizontal="center"/>
    </xf>
    <xf numFmtId="0" fontId="17" fillId="0" borderId="0" xfId="2" applyFont="1" applyAlignment="1">
      <alignment horizontal="center" vertical="center"/>
    </xf>
    <xf numFmtId="0" fontId="14" fillId="0" borderId="0" xfId="2" applyFont="1" applyAlignment="1">
      <alignment vertical="center"/>
    </xf>
    <xf numFmtId="0" fontId="18" fillId="0" borderId="0" xfId="2" applyFont="1" applyFill="1" applyAlignment="1">
      <alignment horizontal="left" vertical="center"/>
    </xf>
    <xf numFmtId="0" fontId="19" fillId="0" borderId="0" xfId="2" applyFont="1" applyAlignment="1">
      <alignment vertical="center"/>
    </xf>
    <xf numFmtId="0" fontId="14" fillId="0" borderId="11" xfId="2" applyFont="1" applyBorder="1" applyAlignment="1">
      <alignment vertical="center"/>
    </xf>
    <xf numFmtId="3" fontId="15" fillId="0" borderId="12" xfId="2" applyNumberFormat="1" applyFont="1" applyBorder="1" applyAlignment="1">
      <alignment horizontal="right"/>
    </xf>
    <xf numFmtId="0" fontId="17" fillId="0" borderId="0" xfId="2" applyFont="1" applyFill="1" applyAlignment="1">
      <alignment vertical="center"/>
    </xf>
    <xf numFmtId="0" fontId="17" fillId="0" borderId="0" xfId="2" applyFont="1" applyFill="1" applyBorder="1" applyAlignment="1">
      <alignment vertical="center"/>
    </xf>
    <xf numFmtId="0" fontId="14" fillId="0" borderId="0" xfId="2" applyFont="1" applyBorder="1" applyAlignment="1">
      <alignment vertical="center"/>
    </xf>
    <xf numFmtId="0" fontId="14" fillId="0" borderId="13" xfId="2" applyFont="1" applyBorder="1" applyAlignment="1">
      <alignment vertical="center"/>
    </xf>
    <xf numFmtId="3" fontId="15" fillId="0" borderId="14" xfId="2" applyNumberFormat="1" applyFont="1" applyFill="1" applyBorder="1" applyAlignment="1">
      <alignment horizontal="right"/>
    </xf>
    <xf numFmtId="165" fontId="19" fillId="0" borderId="10" xfId="2" applyNumberFormat="1" applyFont="1" applyFill="1" applyBorder="1" applyAlignment="1">
      <alignment horizontal="right" vertical="center"/>
    </xf>
    <xf numFmtId="0" fontId="19" fillId="0" borderId="0" xfId="2" applyFont="1" applyFill="1" applyBorder="1" applyAlignment="1">
      <alignment vertical="center"/>
    </xf>
    <xf numFmtId="0" fontId="16" fillId="0" borderId="0" xfId="2" applyBorder="1"/>
    <xf numFmtId="1" fontId="15" fillId="0" borderId="14" xfId="2" applyNumberFormat="1" applyFont="1" applyBorder="1" applyAlignment="1">
      <alignment horizontal="right"/>
    </xf>
    <xf numFmtId="2" fontId="19" fillId="0" borderId="10" xfId="2" applyNumberFormat="1" applyFont="1" applyFill="1" applyBorder="1" applyAlignment="1">
      <alignment horizontal="right" vertical="center"/>
    </xf>
    <xf numFmtId="166" fontId="19" fillId="0" borderId="10" xfId="2" applyNumberFormat="1" applyFont="1" applyFill="1" applyBorder="1" applyAlignment="1">
      <alignment horizontal="right" vertical="center"/>
    </xf>
    <xf numFmtId="0" fontId="14" fillId="0" borderId="0" xfId="2" applyFont="1" applyFill="1" applyAlignment="1">
      <alignment vertical="center"/>
    </xf>
    <xf numFmtId="0" fontId="17" fillId="0" borderId="0" xfId="2" applyFont="1" applyAlignment="1">
      <alignment vertical="center"/>
    </xf>
    <xf numFmtId="0" fontId="14" fillId="0" borderId="0" xfId="2" applyFont="1" applyFill="1" applyBorder="1" applyAlignment="1">
      <alignment vertical="center"/>
    </xf>
    <xf numFmtId="9" fontId="15" fillId="0" borderId="14" xfId="3" applyFont="1" applyBorder="1" applyAlignment="1">
      <alignment horizontal="right"/>
    </xf>
    <xf numFmtId="0" fontId="14" fillId="0" borderId="18" xfId="2" applyFont="1" applyBorder="1" applyAlignment="1">
      <alignment vertical="center"/>
    </xf>
    <xf numFmtId="0" fontId="14" fillId="0" borderId="11" xfId="0" applyFont="1" applyFill="1" applyBorder="1" applyAlignment="1">
      <alignment horizontal="left" vertical="center"/>
    </xf>
    <xf numFmtId="1" fontId="14" fillId="0" borderId="19" xfId="0" applyNumberFormat="1" applyFont="1" applyFill="1" applyBorder="1" applyAlignment="1">
      <alignment horizontal="center" vertical="center"/>
    </xf>
    <xf numFmtId="0" fontId="14" fillId="0" borderId="0" xfId="0" applyFont="1" applyAlignment="1">
      <alignment vertical="center"/>
    </xf>
    <xf numFmtId="0" fontId="14" fillId="0" borderId="13" xfId="0" applyFont="1" applyFill="1" applyBorder="1" applyAlignment="1">
      <alignment vertical="center"/>
    </xf>
    <xf numFmtId="10" fontId="21" fillId="0" borderId="10" xfId="0" applyNumberFormat="1" applyFont="1" applyFill="1" applyBorder="1" applyAlignment="1">
      <alignment vertical="center"/>
    </xf>
    <xf numFmtId="0" fontId="14" fillId="0" borderId="18" xfId="0" applyFont="1" applyFill="1" applyBorder="1" applyAlignment="1">
      <alignment vertical="center"/>
    </xf>
    <xf numFmtId="166" fontId="21" fillId="0" borderId="20" xfId="0" applyNumberFormat="1" applyFont="1" applyBorder="1" applyAlignment="1">
      <alignment vertical="center"/>
    </xf>
    <xf numFmtId="0" fontId="17" fillId="0" borderId="0" xfId="0" applyFont="1" applyAlignment="1">
      <alignment vertical="center"/>
    </xf>
    <xf numFmtId="0" fontId="14" fillId="0" borderId="0" xfId="0" applyFont="1" applyFill="1" applyAlignment="1">
      <alignment vertical="center"/>
    </xf>
    <xf numFmtId="0" fontId="17" fillId="0" borderId="11" xfId="0" applyFont="1" applyBorder="1" applyAlignment="1">
      <alignment vertical="center"/>
    </xf>
    <xf numFmtId="0" fontId="14" fillId="0" borderId="19" xfId="0" applyFont="1" applyFill="1" applyBorder="1" applyAlignment="1">
      <alignment horizontal="center" vertical="center"/>
    </xf>
    <xf numFmtId="1" fontId="14" fillId="0" borderId="12" xfId="0" applyNumberFormat="1" applyFont="1" applyFill="1" applyBorder="1" applyAlignment="1">
      <alignment horizontal="center" vertical="center"/>
    </xf>
    <xf numFmtId="0" fontId="14" fillId="0" borderId="13" xfId="0" applyFont="1" applyBorder="1" applyAlignment="1">
      <alignment vertical="center"/>
    </xf>
    <xf numFmtId="3" fontId="21" fillId="0" borderId="10" xfId="0" applyNumberFormat="1" applyFont="1" applyBorder="1" applyAlignment="1">
      <alignment vertical="center"/>
    </xf>
    <xf numFmtId="3" fontId="14" fillId="0" borderId="10" xfId="0" applyNumberFormat="1" applyFont="1" applyFill="1" applyBorder="1" applyAlignment="1">
      <alignment vertical="center"/>
    </xf>
    <xf numFmtId="3" fontId="14" fillId="0" borderId="14" xfId="0" applyNumberFormat="1" applyFont="1" applyFill="1" applyBorder="1" applyAlignment="1">
      <alignment vertical="center"/>
    </xf>
    <xf numFmtId="166" fontId="21" fillId="0" borderId="10" xfId="0" applyNumberFormat="1" applyFont="1" applyBorder="1" applyAlignment="1">
      <alignment vertical="center"/>
    </xf>
    <xf numFmtId="3" fontId="21" fillId="0" borderId="20" xfId="0" applyNumberFormat="1" applyFont="1" applyBorder="1" applyAlignment="1">
      <alignment vertical="center"/>
    </xf>
    <xf numFmtId="0" fontId="14" fillId="0" borderId="0" xfId="0" applyFont="1" applyFill="1" applyBorder="1" applyAlignment="1">
      <alignment vertical="center"/>
    </xf>
    <xf numFmtId="3" fontId="14" fillId="0" borderId="0" xfId="0" applyNumberFormat="1" applyFont="1" applyBorder="1" applyAlignment="1">
      <alignment vertical="center"/>
    </xf>
    <xf numFmtId="3" fontId="14" fillId="0" borderId="0" xfId="0" applyNumberFormat="1" applyFont="1" applyFill="1" applyBorder="1" applyAlignment="1">
      <alignment vertical="center"/>
    </xf>
    <xf numFmtId="1" fontId="14" fillId="0" borderId="19" xfId="0" applyNumberFormat="1" applyFont="1" applyBorder="1" applyAlignment="1">
      <alignment horizontal="center" vertical="center"/>
    </xf>
    <xf numFmtId="1" fontId="14" fillId="0" borderId="12" xfId="0" applyNumberFormat="1" applyFont="1" applyBorder="1" applyAlignment="1">
      <alignment horizontal="center" vertical="center"/>
    </xf>
    <xf numFmtId="0" fontId="14" fillId="0" borderId="0" xfId="0" applyFont="1" applyBorder="1" applyAlignment="1">
      <alignment vertical="center"/>
    </xf>
    <xf numFmtId="0" fontId="17" fillId="0" borderId="13" xfId="0" applyFont="1" applyBorder="1" applyAlignment="1">
      <alignment vertical="center"/>
    </xf>
    <xf numFmtId="166" fontId="17" fillId="0" borderId="10" xfId="0" applyNumberFormat="1" applyFont="1" applyBorder="1" applyAlignment="1">
      <alignment vertical="center"/>
    </xf>
    <xf numFmtId="166" fontId="17" fillId="0" borderId="10" xfId="0" applyNumberFormat="1" applyFont="1" applyFill="1" applyBorder="1" applyAlignment="1">
      <alignment vertical="center"/>
    </xf>
    <xf numFmtId="0" fontId="14" fillId="0" borderId="13" xfId="0" applyFont="1" applyBorder="1" applyAlignment="1">
      <alignment horizontal="left" vertical="center"/>
    </xf>
    <xf numFmtId="0" fontId="17" fillId="0" borderId="13" xfId="0" applyFont="1" applyBorder="1" applyAlignment="1">
      <alignment horizontal="left" vertical="center"/>
    </xf>
    <xf numFmtId="0" fontId="17" fillId="0" borderId="18" xfId="0" applyFont="1" applyBorder="1" applyAlignment="1">
      <alignment horizontal="left" vertical="center"/>
    </xf>
    <xf numFmtId="166" fontId="17" fillId="0" borderId="20" xfId="0" applyNumberFormat="1" applyFont="1" applyBorder="1" applyAlignment="1">
      <alignment vertical="center"/>
    </xf>
    <xf numFmtId="0" fontId="22" fillId="0" borderId="0" xfId="0" applyFont="1" applyAlignment="1">
      <alignment vertical="center"/>
    </xf>
    <xf numFmtId="167" fontId="21" fillId="0" borderId="0" xfId="0" applyNumberFormat="1" applyFont="1" applyBorder="1" applyAlignment="1">
      <alignment horizontal="center" vertical="center"/>
    </xf>
    <xf numFmtId="167" fontId="21" fillId="0" borderId="0" xfId="0" applyNumberFormat="1" applyFont="1" applyFill="1" applyBorder="1" applyAlignment="1">
      <alignment horizontal="center" vertical="center"/>
    </xf>
    <xf numFmtId="0" fontId="17" fillId="0" borderId="13" xfId="0" applyFont="1" applyFill="1" applyBorder="1" applyAlignment="1">
      <alignment horizontal="left" vertical="center"/>
    </xf>
    <xf numFmtId="0" fontId="14" fillId="0" borderId="13" xfId="0" applyFont="1" applyFill="1" applyBorder="1" applyAlignment="1">
      <alignment horizontal="left" vertical="center"/>
    </xf>
    <xf numFmtId="168" fontId="21" fillId="0" borderId="10" xfId="0" applyNumberFormat="1" applyFont="1" applyFill="1" applyBorder="1" applyAlignment="1">
      <alignment horizontal="center" vertical="center"/>
    </xf>
    <xf numFmtId="0" fontId="17" fillId="0" borderId="13" xfId="0" applyFont="1" applyFill="1" applyBorder="1" applyAlignment="1">
      <alignment vertical="center"/>
    </xf>
    <xf numFmtId="169" fontId="17" fillId="0" borderId="10" xfId="0" applyNumberFormat="1" applyFont="1" applyFill="1" applyBorder="1" applyAlignment="1">
      <alignment vertical="center"/>
    </xf>
    <xf numFmtId="165" fontId="17" fillId="0" borderId="10" xfId="0" applyNumberFormat="1" applyFont="1" applyFill="1" applyBorder="1" applyAlignment="1">
      <alignment vertical="center"/>
    </xf>
    <xf numFmtId="0" fontId="17" fillId="0" borderId="18" xfId="0" applyFont="1" applyFill="1" applyBorder="1" applyAlignment="1">
      <alignment vertical="center"/>
    </xf>
    <xf numFmtId="165" fontId="17" fillId="0" borderId="20" xfId="0" applyNumberFormat="1" applyFont="1" applyFill="1" applyBorder="1" applyAlignment="1">
      <alignment vertical="center"/>
    </xf>
    <xf numFmtId="0" fontId="14" fillId="0" borderId="10" xfId="4" applyNumberFormat="1" applyFont="1" applyFill="1" applyBorder="1" applyAlignment="1">
      <alignment horizontal="center" vertical="top" wrapText="1"/>
    </xf>
    <xf numFmtId="14" fontId="14" fillId="0" borderId="10" xfId="4" applyNumberFormat="1" applyFont="1" applyBorder="1" applyAlignment="1">
      <alignment vertical="center" wrapText="1"/>
    </xf>
    <xf numFmtId="14" fontId="14" fillId="0" borderId="10" xfId="4" applyNumberFormat="1" applyFont="1" applyFill="1" applyBorder="1" applyAlignment="1">
      <alignment vertical="center" wrapText="1"/>
    </xf>
    <xf numFmtId="0" fontId="14" fillId="0" borderId="10" xfId="4" applyFont="1" applyBorder="1" applyAlignment="1">
      <alignment horizontal="center" vertical="center" wrapText="1"/>
    </xf>
    <xf numFmtId="0" fontId="14" fillId="0" borderId="10" xfId="4" applyFont="1" applyFill="1" applyBorder="1"/>
    <xf numFmtId="14" fontId="14" fillId="0" borderId="10" xfId="4" applyNumberFormat="1" applyFont="1" applyBorder="1" applyAlignment="1">
      <alignment horizontal="center" vertical="center" wrapText="1"/>
    </xf>
    <xf numFmtId="14" fontId="14" fillId="0" borderId="10" xfId="4" applyNumberFormat="1" applyFont="1" applyFill="1" applyBorder="1" applyAlignment="1">
      <alignment vertical="center"/>
    </xf>
    <xf numFmtId="14" fontId="14" fillId="2" borderId="10" xfId="4" applyNumberFormat="1" applyFont="1" applyFill="1" applyBorder="1" applyAlignment="1">
      <alignment vertical="center" wrapText="1"/>
    </xf>
    <xf numFmtId="0" fontId="23" fillId="0" borderId="10" xfId="0" applyNumberFormat="1" applyFont="1" applyFill="1" applyBorder="1" applyAlignment="1">
      <alignment horizontal="center" vertical="center"/>
    </xf>
    <xf numFmtId="0" fontId="23" fillId="0" borderId="10" xfId="0" applyNumberFormat="1" applyFont="1" applyFill="1" applyBorder="1" applyAlignment="1">
      <alignment horizontal="center" vertical="center" wrapText="1"/>
    </xf>
    <xf numFmtId="49" fontId="23" fillId="0" borderId="10" xfId="0" applyNumberFormat="1" applyFont="1" applyFill="1" applyBorder="1" applyAlignment="1">
      <alignment horizontal="center" vertical="center"/>
    </xf>
    <xf numFmtId="4" fontId="23" fillId="0" borderId="10" xfId="0" applyNumberFormat="1" applyFont="1" applyFill="1" applyBorder="1" applyAlignment="1">
      <alignment horizontal="center" vertical="center" wrapText="1"/>
    </xf>
    <xf numFmtId="14" fontId="23" fillId="0" borderId="10" xfId="0" applyNumberFormat="1" applyFont="1" applyFill="1" applyBorder="1" applyAlignment="1">
      <alignment horizontal="center" vertical="center" wrapText="1"/>
    </xf>
    <xf numFmtId="168" fontId="23" fillId="0" borderId="10" xfId="0" applyNumberFormat="1" applyFont="1" applyFill="1" applyBorder="1" applyAlignment="1">
      <alignment horizontal="center" vertical="center" wrapText="1"/>
    </xf>
    <xf numFmtId="168" fontId="23" fillId="0" borderId="10" xfId="0" applyNumberFormat="1" applyFont="1" applyFill="1" applyBorder="1" applyAlignment="1">
      <alignment horizontal="center" vertical="center"/>
    </xf>
    <xf numFmtId="49" fontId="23" fillId="0" borderId="10" xfId="0" applyNumberFormat="1" applyFont="1" applyFill="1" applyBorder="1" applyAlignment="1">
      <alignment horizontal="center" vertical="center" wrapText="1"/>
    </xf>
    <xf numFmtId="164" fontId="23" fillId="0" borderId="10" xfId="0" applyNumberFormat="1" applyFont="1" applyFill="1" applyBorder="1" applyAlignment="1">
      <alignment horizontal="center" vertical="center" wrapText="1"/>
    </xf>
    <xf numFmtId="14" fontId="23" fillId="0" borderId="10" xfId="0" applyNumberFormat="1" applyFont="1" applyFill="1" applyBorder="1" applyAlignment="1">
      <alignment horizontal="center" vertical="center"/>
    </xf>
    <xf numFmtId="0" fontId="23" fillId="0" borderId="10" xfId="0" applyFont="1" applyBorder="1" applyAlignment="1">
      <alignment horizontal="center" vertical="center" wrapText="1"/>
    </xf>
    <xf numFmtId="0" fontId="23" fillId="0" borderId="10" xfId="0" applyFont="1" applyBorder="1" applyAlignment="1">
      <alignment horizontal="center" vertical="center"/>
    </xf>
    <xf numFmtId="4" fontId="23" fillId="0" borderId="10" xfId="0" applyNumberFormat="1" applyFont="1" applyBorder="1" applyAlignment="1">
      <alignment horizontal="center" vertical="center" wrapText="1"/>
    </xf>
    <xf numFmtId="14" fontId="23" fillId="0" borderId="10" xfId="0" applyNumberFormat="1" applyFont="1" applyBorder="1" applyAlignment="1">
      <alignment horizontal="center" vertical="center" wrapText="1"/>
    </xf>
    <xf numFmtId="168" fontId="23" fillId="0" borderId="10" xfId="0" applyNumberFormat="1" applyFont="1" applyBorder="1" applyAlignment="1">
      <alignment horizontal="center" vertical="center" wrapText="1"/>
    </xf>
    <xf numFmtId="168" fontId="23" fillId="0" borderId="10" xfId="0" applyNumberFormat="1" applyFont="1" applyBorder="1" applyAlignment="1">
      <alignment horizontal="center" vertical="center"/>
    </xf>
    <xf numFmtId="49" fontId="23" fillId="0" borderId="10" xfId="0" applyNumberFormat="1" applyFont="1" applyBorder="1" applyAlignment="1">
      <alignment horizontal="center" vertical="center" wrapText="1"/>
    </xf>
    <xf numFmtId="164" fontId="23" fillId="0" borderId="10" xfId="0" applyNumberFormat="1" applyFont="1" applyBorder="1" applyAlignment="1">
      <alignment horizontal="center" vertical="center"/>
    </xf>
    <xf numFmtId="14" fontId="23" fillId="0" borderId="10" xfId="0" applyNumberFormat="1" applyFont="1" applyBorder="1" applyAlignment="1">
      <alignment horizontal="center" vertical="center"/>
    </xf>
    <xf numFmtId="49" fontId="23" fillId="0" borderId="10" xfId="0" applyNumberFormat="1" applyFont="1" applyBorder="1" applyAlignment="1">
      <alignment horizontal="center" vertical="center"/>
    </xf>
    <xf numFmtId="1" fontId="24" fillId="0" borderId="10" xfId="5" applyNumberFormat="1" applyFont="1" applyBorder="1" applyAlignment="1">
      <alignment horizontal="center" vertical="center"/>
    </xf>
    <xf numFmtId="49" fontId="24" fillId="0" borderId="10" xfId="5" applyNumberFormat="1" applyFont="1" applyBorder="1" applyAlignment="1">
      <alignment horizontal="center" vertical="center" wrapText="1"/>
    </xf>
    <xf numFmtId="167" fontId="24" fillId="0" borderId="10" xfId="5" applyNumberFormat="1" applyFont="1" applyBorder="1" applyAlignment="1">
      <alignment horizontal="center" vertical="center" wrapText="1"/>
    </xf>
    <xf numFmtId="1" fontId="24" fillId="0" borderId="10" xfId="5" applyNumberFormat="1" applyFont="1" applyBorder="1" applyAlignment="1">
      <alignment horizontal="center" vertical="center" wrapText="1"/>
    </xf>
    <xf numFmtId="164" fontId="24" fillId="0" borderId="10" xfId="5" applyNumberFormat="1" applyFont="1" applyBorder="1" applyAlignment="1">
      <alignment horizontal="center" vertical="center" wrapText="1"/>
    </xf>
    <xf numFmtId="49" fontId="24" fillId="0" borderId="10" xfId="5" applyNumberFormat="1" applyFont="1" applyBorder="1" applyAlignment="1">
      <alignment horizontal="center" vertical="center"/>
    </xf>
    <xf numFmtId="14" fontId="24" fillId="0" borderId="10" xfId="5" applyNumberFormat="1" applyFont="1" applyBorder="1" applyAlignment="1">
      <alignment horizontal="center" vertical="center"/>
    </xf>
    <xf numFmtId="49" fontId="25" fillId="0" borderId="10" xfId="5"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9" fillId="0" borderId="15" xfId="2" applyFont="1" applyFill="1" applyBorder="1" applyAlignment="1">
      <alignment horizontal="left" vertical="center"/>
    </xf>
    <xf numFmtId="0" fontId="19" fillId="0" borderId="16" xfId="2" applyFont="1" applyFill="1" applyBorder="1" applyAlignment="1">
      <alignment horizontal="left" vertical="center"/>
    </xf>
    <xf numFmtId="0" fontId="19" fillId="0" borderId="17" xfId="2" applyFont="1" applyFill="1" applyBorder="1" applyAlignment="1">
      <alignment horizontal="left"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left" vertical="center" wrapText="1"/>
    </xf>
  </cellXfs>
  <cellStyles count="6">
    <cellStyle name="Обычный" xfId="0" builtinId="0"/>
    <cellStyle name="Обычный 2 2" xfId="1"/>
    <cellStyle name="Обычный 2 2 37" xfId="2"/>
    <cellStyle name="Обычный 3" xfId="4"/>
    <cellStyle name="Обычный 6 2 3" xfId="5"/>
    <cellStyle name="Процент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2.8301905416832602E-2"/>
          <c:y val="4.3731840680576756E-2"/>
          <c:w val="0.95013539613652165"/>
          <c:h val="0.78425767620501063"/>
        </c:manualLayout>
      </c:layout>
      <c:lineChart>
        <c:grouping val="standard"/>
        <c:varyColors val="0"/>
        <c:ser>
          <c:idx val="0"/>
          <c:order val="0"/>
          <c:tx>
            <c:strRef>
              <c:f>'[1]5. анализ эконом эфф'!$A$77</c:f>
              <c:strCache>
                <c:ptCount val="1"/>
                <c:pt idx="0">
                  <c:v>PV</c:v>
                </c:pt>
              </c:strCache>
            </c:strRef>
          </c:tx>
          <c:spPr>
            <a:ln w="38100">
              <a:solidFill>
                <a:schemeClr val="accent6">
                  <a:lumMod val="50000"/>
                </a:schemeClr>
              </a:solidFill>
            </a:ln>
          </c:spPr>
          <c:marker>
            <c:symbol val="circle"/>
            <c:size val="6"/>
            <c:spPr>
              <a:ln>
                <a:solidFill>
                  <a:schemeClr val="accent6">
                    <a:lumMod val="50000"/>
                  </a:schemeClr>
                </a:solidFill>
              </a:ln>
            </c:spPr>
          </c:marker>
          <c:val>
            <c:numRef>
              <c:f>'[1]5. анализ эконом эфф'!$B$77:$AF$77</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xmlns:c16r2="http://schemas.microsoft.com/office/drawing/2015/06/chart">
            <c:ext xmlns:c16="http://schemas.microsoft.com/office/drawing/2014/chart" uri="{C3380CC4-5D6E-409C-BE32-E72D297353CC}">
              <c16:uniqueId val="{00000000-AAAA-47EF-B7BC-C8C2CB09E172}"/>
            </c:ext>
          </c:extLst>
        </c:ser>
        <c:ser>
          <c:idx val="1"/>
          <c:order val="1"/>
          <c:tx>
            <c:strRef>
              <c:f>'[1]5. анализ эконом эфф'!$A$78</c:f>
              <c:strCache>
                <c:ptCount val="1"/>
                <c:pt idx="0">
                  <c:v>NPV (без учета продажи)</c:v>
                </c:pt>
              </c:strCache>
            </c:strRef>
          </c:tx>
          <c:val>
            <c:numRef>
              <c:f>'[1]5. анализ эконом эфф'!$B$78:$AF$78</c:f>
              <c:numCache>
                <c:formatCode>General</c:formatCode>
                <c:ptCount val="31"/>
                <c:pt idx="0">
                  <c:v>0</c:v>
                </c:pt>
                <c:pt idx="1">
                  <c:v>-1000</c:v>
                </c:pt>
                <c:pt idx="2">
                  <c:v>-1000</c:v>
                </c:pt>
                <c:pt idx="3">
                  <c:v>-1000</c:v>
                </c:pt>
                <c:pt idx="4">
                  <c:v>-1000</c:v>
                </c:pt>
                <c:pt idx="5">
                  <c:v>-1000</c:v>
                </c:pt>
                <c:pt idx="6">
                  <c:v>-1000</c:v>
                </c:pt>
                <c:pt idx="7">
                  <c:v>-1000</c:v>
                </c:pt>
                <c:pt idx="8">
                  <c:v>-1000</c:v>
                </c:pt>
                <c:pt idx="9">
                  <c:v>-1000</c:v>
                </c:pt>
                <c:pt idx="10">
                  <c:v>-1000</c:v>
                </c:pt>
                <c:pt idx="11">
                  <c:v>-1000</c:v>
                </c:pt>
                <c:pt idx="12">
                  <c:v>-1000</c:v>
                </c:pt>
                <c:pt idx="13">
                  <c:v>-1000</c:v>
                </c:pt>
                <c:pt idx="14">
                  <c:v>-1000</c:v>
                </c:pt>
                <c:pt idx="15">
                  <c:v>-1000</c:v>
                </c:pt>
                <c:pt idx="16">
                  <c:v>-1000</c:v>
                </c:pt>
                <c:pt idx="17">
                  <c:v>-1000</c:v>
                </c:pt>
                <c:pt idx="18">
                  <c:v>-1000</c:v>
                </c:pt>
                <c:pt idx="19">
                  <c:v>-1000</c:v>
                </c:pt>
                <c:pt idx="20">
                  <c:v>-1000</c:v>
                </c:pt>
                <c:pt idx="21">
                  <c:v>-1000</c:v>
                </c:pt>
                <c:pt idx="22">
                  <c:v>-1000</c:v>
                </c:pt>
                <c:pt idx="23">
                  <c:v>-1000</c:v>
                </c:pt>
                <c:pt idx="24">
                  <c:v>-1000</c:v>
                </c:pt>
                <c:pt idx="25">
                  <c:v>-1000</c:v>
                </c:pt>
                <c:pt idx="26">
                  <c:v>-1000</c:v>
                </c:pt>
                <c:pt idx="27">
                  <c:v>-1000</c:v>
                </c:pt>
                <c:pt idx="28">
                  <c:v>-1000</c:v>
                </c:pt>
                <c:pt idx="29">
                  <c:v>-1000</c:v>
                </c:pt>
                <c:pt idx="30">
                  <c:v>-1000</c:v>
                </c:pt>
              </c:numCache>
            </c:numRef>
          </c:val>
          <c:smooth val="0"/>
          <c:extLst xmlns:c16r2="http://schemas.microsoft.com/office/drawing/2015/06/chart">
            <c:ext xmlns:c16="http://schemas.microsoft.com/office/drawing/2014/chart" uri="{C3380CC4-5D6E-409C-BE32-E72D297353CC}">
              <c16:uniqueId val="{00000001-AAAA-47EF-B7BC-C8C2CB09E172}"/>
            </c:ext>
          </c:extLst>
        </c:ser>
        <c:dLbls>
          <c:showLegendKey val="0"/>
          <c:showVal val="0"/>
          <c:showCatName val="0"/>
          <c:showSerName val="0"/>
          <c:showPercent val="0"/>
          <c:showBubbleSize val="0"/>
        </c:dLbls>
        <c:marker val="1"/>
        <c:smooth val="0"/>
        <c:axId val="157406104"/>
        <c:axId val="157406488"/>
      </c:lineChart>
      <c:catAx>
        <c:axId val="157406104"/>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u-RU"/>
          </a:p>
        </c:txPr>
        <c:crossAx val="157406488"/>
        <c:crosses val="autoZero"/>
        <c:auto val="1"/>
        <c:lblAlgn val="ctr"/>
        <c:lblOffset val="100"/>
        <c:tickLblSkip val="1"/>
        <c:tickMarkSkip val="1"/>
        <c:noMultiLvlLbl val="0"/>
      </c:catAx>
      <c:valAx>
        <c:axId val="157406488"/>
        <c:scaling>
          <c:orientation val="minMax"/>
        </c:scaling>
        <c:delete val="0"/>
        <c:axPos val="l"/>
        <c:majorGridlines>
          <c:spPr>
            <a:ln>
              <a:solidFill>
                <a:schemeClr val="tx1">
                  <a:lumMod val="50000"/>
                  <a:lumOff val="50000"/>
                </a:schemeClr>
              </a:solidFill>
              <a:prstDash val="sysDash"/>
            </a:ln>
          </c:spPr>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u-RU"/>
          </a:p>
        </c:txPr>
        <c:crossAx val="157406104"/>
        <c:crosses val="autoZero"/>
        <c:crossBetween val="between"/>
      </c:valAx>
      <c:spPr>
        <a:solidFill>
          <a:sysClr val="window" lastClr="FFFFFF">
            <a:lumMod val="85000"/>
            <a:alpha val="70000"/>
          </a:sysClr>
        </a:solidFill>
      </c:spPr>
    </c:plotArea>
    <c:legend>
      <c:legendPos val="r"/>
      <c:layout>
        <c:manualLayout>
          <c:xMode val="edge"/>
          <c:yMode val="edge"/>
          <c:x val="0.30352303523035323"/>
          <c:y val="0.9096209912536446"/>
          <c:w val="0.26034843205574931"/>
          <c:h val="9.0378889360821626E-2"/>
        </c:manualLayout>
      </c:layout>
      <c:overlay val="0"/>
      <c:spPr>
        <a:solidFill>
          <a:srgbClr val="FFFFFF"/>
        </a:solidFill>
        <a:ln w="3175">
          <a:solidFill>
            <a:srgbClr val="000000"/>
          </a:solidFill>
          <a:prstDash val="solid"/>
        </a:ln>
      </c:spPr>
      <c:txPr>
        <a:bodyPr/>
        <a:lstStyle/>
        <a:p>
          <a:pPr>
            <a:defRPr sz="775"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1" l="0.75000000000001077" r="0.75000000000001077"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26</xdr:row>
      <xdr:rowOff>0</xdr:rowOff>
    </xdr:from>
    <xdr:to>
      <xdr:col>8</xdr:col>
      <xdr:colOff>38100</xdr:colOff>
      <xdr:row>38</xdr:row>
      <xdr:rowOff>9525</xdr:rowOff>
    </xdr:to>
    <xdr:graphicFrame macro="">
      <xdr:nvGraphicFramePr>
        <xdr:cNvPr id="3" name="Chart 1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14%20&#1059;&#1050;&#1057;\3%20&#1054;&#1090;&#1076;&#1077;&#1083;%20&#1080;&#1085;&#1074;&#1077;&#1089;&#1090;&#1080;&#1094;&#1080;&#1081;\&#1048;&#1055;&#1056;%202022\&#1043;&#1086;&#1076;%20&#1088;&#1072;&#1089;&#1082;&#1088;&#1099;&#1090;&#1080;&#1103;%202022\&#1089;&#1090;&#1072;&#1088;&#1099;&#1077;_&#1085;&#1086;&#1074;&#1099;&#1077;%20&#1048;&#1055;\F__&#1055;&#1072;&#1089;&#1087;&#1086;&#1088;&#1090;%20&#1052;&#1069;_000037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77">
          <cell r="A77" t="str">
            <v>PV</v>
          </cell>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row>
        <row r="78">
          <cell r="A78" t="str">
            <v>NPV (без учета продажи)</v>
          </cell>
          <cell r="B78">
            <v>0</v>
          </cell>
          <cell r="C78">
            <v>-1000</v>
          </cell>
          <cell r="D78">
            <v>-1000</v>
          </cell>
          <cell r="E78">
            <v>-1000</v>
          </cell>
          <cell r="F78">
            <v>-1000</v>
          </cell>
          <cell r="G78">
            <v>-1000</v>
          </cell>
          <cell r="H78">
            <v>-1000</v>
          </cell>
          <cell r="I78">
            <v>-1000</v>
          </cell>
          <cell r="J78">
            <v>-1000</v>
          </cell>
          <cell r="K78">
            <v>-1000</v>
          </cell>
          <cell r="L78">
            <v>-1000</v>
          </cell>
          <cell r="M78">
            <v>-1000</v>
          </cell>
          <cell r="N78">
            <v>-1000</v>
          </cell>
          <cell r="O78">
            <v>-1000</v>
          </cell>
          <cell r="P78">
            <v>-1000</v>
          </cell>
          <cell r="Q78">
            <v>-1000</v>
          </cell>
          <cell r="R78">
            <v>-1000</v>
          </cell>
          <cell r="S78">
            <v>-1000</v>
          </cell>
          <cell r="T78">
            <v>-1000</v>
          </cell>
          <cell r="U78">
            <v>-1000</v>
          </cell>
          <cell r="V78">
            <v>-1000</v>
          </cell>
          <cell r="W78">
            <v>-1000</v>
          </cell>
          <cell r="X78">
            <v>-1000</v>
          </cell>
          <cell r="Y78">
            <v>-1000</v>
          </cell>
          <cell r="Z78">
            <v>-1000</v>
          </cell>
          <cell r="AA78">
            <v>-1000</v>
          </cell>
          <cell r="AB78">
            <v>-1000</v>
          </cell>
          <cell r="AC78">
            <v>-1000</v>
          </cell>
          <cell r="AD78">
            <v>-1000</v>
          </cell>
          <cell r="AE78">
            <v>-1000</v>
          </cell>
          <cell r="AF78">
            <v>-1000</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3</v>
      </c>
      <c r="B5" s="146"/>
      <c r="C5" s="146"/>
    </row>
    <row r="7" spans="1:3" s="1" customFormat="1" ht="18.95" customHeight="1" x14ac:dyDescent="0.3">
      <c r="A7" s="147" t="s">
        <v>4</v>
      </c>
      <c r="B7" s="147"/>
      <c r="C7" s="147"/>
    </row>
    <row r="9" spans="1:3" s="1" customFormat="1" ht="15.95" customHeight="1" x14ac:dyDescent="0.25">
      <c r="A9" s="146" t="s">
        <v>5</v>
      </c>
      <c r="B9" s="146"/>
      <c r="C9" s="146"/>
    </row>
    <row r="10" spans="1:3" s="1" customFormat="1" ht="15.95" customHeight="1" x14ac:dyDescent="0.25">
      <c r="A10" s="144" t="s">
        <v>6</v>
      </c>
      <c r="B10" s="144"/>
      <c r="C10" s="144"/>
    </row>
    <row r="12" spans="1:3" s="1" customFormat="1" ht="15.95" customHeight="1" x14ac:dyDescent="0.25">
      <c r="A12" s="146" t="s">
        <v>7</v>
      </c>
      <c r="B12" s="146"/>
      <c r="C12" s="146"/>
    </row>
    <row r="13" spans="1:3" s="1" customFormat="1" ht="15.95" customHeight="1" x14ac:dyDescent="0.25">
      <c r="A13" s="144" t="s">
        <v>8</v>
      </c>
      <c r="B13" s="144"/>
      <c r="C13" s="144"/>
    </row>
    <row r="15" spans="1:3" s="1" customFormat="1" ht="15.95" customHeight="1" x14ac:dyDescent="0.25">
      <c r="A15" s="143" t="s">
        <v>9</v>
      </c>
      <c r="B15" s="143"/>
      <c r="C15" s="143"/>
    </row>
    <row r="16" spans="1:3" s="1" customFormat="1" ht="15.95" customHeight="1" x14ac:dyDescent="0.25">
      <c r="A16" s="144" t="s">
        <v>10</v>
      </c>
      <c r="B16" s="144"/>
      <c r="C16" s="144"/>
    </row>
    <row r="18" spans="1:3" s="1" customFormat="1" ht="18.95" customHeight="1" x14ac:dyDescent="0.3">
      <c r="A18" s="145" t="s">
        <v>11</v>
      </c>
      <c r="B18" s="145"/>
      <c r="C18" s="1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15.95" customHeight="1" x14ac:dyDescent="0.25">
      <c r="A39" s="3"/>
      <c r="B39" s="3"/>
      <c r="C39" s="4"/>
    </row>
    <row r="40" spans="1:3" s="1" customFormat="1" ht="63" customHeight="1" x14ac:dyDescent="0.25">
      <c r="A40" s="3" t="s">
        <v>54</v>
      </c>
      <c r="B40" s="3" t="s">
        <v>55</v>
      </c>
      <c r="C40" s="4" t="s">
        <v>584</v>
      </c>
    </row>
    <row r="41" spans="1:3" s="1" customFormat="1" ht="95.1" customHeight="1" x14ac:dyDescent="0.25">
      <c r="A41" s="3" t="s">
        <v>56</v>
      </c>
      <c r="B41" s="3" t="s">
        <v>57</v>
      </c>
      <c r="C41" s="3" t="s">
        <v>41</v>
      </c>
    </row>
    <row r="42" spans="1:3" s="1" customFormat="1" ht="63" customHeight="1" x14ac:dyDescent="0.25">
      <c r="A42" s="3" t="s">
        <v>58</v>
      </c>
      <c r="B42" s="3" t="s">
        <v>59</v>
      </c>
      <c r="C42" s="3" t="s">
        <v>21</v>
      </c>
    </row>
    <row r="43" spans="1:3" s="1" customFormat="1" ht="158.1" customHeight="1" x14ac:dyDescent="0.25">
      <c r="A43" s="3" t="s">
        <v>60</v>
      </c>
      <c r="B43" s="3" t="s">
        <v>61</v>
      </c>
      <c r="C43" s="3"/>
    </row>
    <row r="44" spans="1:3" s="1" customFormat="1" ht="78.95" customHeight="1" x14ac:dyDescent="0.25">
      <c r="A44" s="3" t="s">
        <v>62</v>
      </c>
      <c r="B44" s="3" t="s">
        <v>63</v>
      </c>
      <c r="C44" s="3" t="s">
        <v>21</v>
      </c>
    </row>
    <row r="45" spans="1:3" s="1" customFormat="1" ht="78.95" customHeight="1" x14ac:dyDescent="0.25">
      <c r="A45" s="3" t="s">
        <v>64</v>
      </c>
      <c r="B45" s="3" t="s">
        <v>65</v>
      </c>
      <c r="C45" s="3" t="s">
        <v>21</v>
      </c>
    </row>
    <row r="46" spans="1:3" s="1" customFormat="1" ht="78.95" customHeight="1" x14ac:dyDescent="0.25">
      <c r="A46" s="3" t="s">
        <v>66</v>
      </c>
      <c r="B46" s="3" t="s">
        <v>67</v>
      </c>
      <c r="C46" s="3"/>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7"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18" t="s">
        <v>0</v>
      </c>
    </row>
    <row r="2" spans="1:33" ht="15.95" customHeight="1" x14ac:dyDescent="0.25">
      <c r="C2" s="1" t="s">
        <v>187</v>
      </c>
      <c r="AG2" s="18" t="s">
        <v>1</v>
      </c>
    </row>
    <row r="3" spans="1:33" ht="15.95" customHeight="1" x14ac:dyDescent="0.25">
      <c r="C3" s="1" t="s">
        <v>187</v>
      </c>
      <c r="AG3" s="18" t="s">
        <v>2</v>
      </c>
    </row>
    <row r="4" spans="1:33" ht="15.95" customHeight="1" x14ac:dyDescent="0.25">
      <c r="A4" s="146" t="s">
        <v>3</v>
      </c>
      <c r="B4" s="146"/>
      <c r="C4" s="146"/>
      <c r="D4" s="146"/>
      <c r="E4" s="146"/>
      <c r="F4" s="146"/>
      <c r="G4" s="146"/>
      <c r="H4" s="146"/>
      <c r="I4" s="146"/>
      <c r="J4" s="146"/>
      <c r="K4" s="146"/>
      <c r="L4" s="146"/>
      <c r="M4" s="146"/>
      <c r="N4" s="146"/>
      <c r="O4" s="146"/>
      <c r="P4" s="146"/>
      <c r="Q4" s="146"/>
      <c r="R4" s="146"/>
      <c r="S4" s="146"/>
      <c r="T4" s="146"/>
      <c r="U4" s="146"/>
    </row>
    <row r="5" spans="1:33" ht="15.95" customHeight="1" x14ac:dyDescent="0.25"/>
    <row r="6" spans="1:33" ht="18.95" customHeight="1" x14ac:dyDescent="0.3">
      <c r="A6" s="147" t="s">
        <v>4</v>
      </c>
      <c r="B6" s="147"/>
      <c r="C6" s="147"/>
      <c r="D6" s="147"/>
      <c r="E6" s="147"/>
      <c r="F6" s="147"/>
      <c r="G6" s="147"/>
      <c r="H6" s="147"/>
      <c r="I6" s="147"/>
      <c r="J6" s="147"/>
      <c r="K6" s="147"/>
      <c r="L6" s="147"/>
      <c r="M6" s="147"/>
      <c r="N6" s="147"/>
      <c r="O6" s="147"/>
      <c r="P6" s="147"/>
      <c r="Q6" s="147"/>
      <c r="R6" s="147"/>
      <c r="S6" s="147"/>
      <c r="T6" s="147"/>
      <c r="U6" s="147"/>
    </row>
    <row r="7" spans="1:33" ht="15.95" customHeight="1" x14ac:dyDescent="0.25"/>
    <row r="8" spans="1:33" ht="15.95" customHeight="1" x14ac:dyDescent="0.25">
      <c r="A8" s="146" t="s">
        <v>5</v>
      </c>
      <c r="B8" s="146"/>
      <c r="C8" s="146"/>
      <c r="D8" s="146"/>
      <c r="E8" s="146"/>
      <c r="F8" s="146"/>
      <c r="G8" s="146"/>
      <c r="H8" s="146"/>
      <c r="I8" s="146"/>
      <c r="J8" s="146"/>
      <c r="K8" s="146"/>
      <c r="L8" s="146"/>
      <c r="M8" s="146"/>
      <c r="N8" s="146"/>
      <c r="O8" s="146"/>
      <c r="P8" s="146"/>
      <c r="Q8" s="146"/>
      <c r="R8" s="146"/>
      <c r="S8" s="146"/>
      <c r="T8" s="146"/>
      <c r="U8" s="146"/>
    </row>
    <row r="9" spans="1:33" ht="15.95" customHeight="1" x14ac:dyDescent="0.25">
      <c r="A9" s="144" t="s">
        <v>6</v>
      </c>
      <c r="B9" s="144"/>
      <c r="C9" s="144"/>
      <c r="D9" s="144"/>
      <c r="E9" s="144"/>
      <c r="F9" s="144"/>
      <c r="G9" s="144"/>
      <c r="H9" s="144"/>
      <c r="I9" s="144"/>
      <c r="J9" s="144"/>
      <c r="K9" s="144"/>
      <c r="L9" s="144"/>
      <c r="M9" s="144"/>
      <c r="N9" s="144"/>
      <c r="O9" s="144"/>
      <c r="P9" s="144"/>
      <c r="Q9" s="144"/>
      <c r="R9" s="144"/>
      <c r="S9" s="144"/>
      <c r="T9" s="144"/>
      <c r="U9" s="144"/>
    </row>
    <row r="10" spans="1:33" ht="15.95" customHeight="1" x14ac:dyDescent="0.25"/>
    <row r="11" spans="1:33" ht="15.95" customHeight="1" x14ac:dyDescent="0.25">
      <c r="A11" s="146" t="s">
        <v>7</v>
      </c>
      <c r="B11" s="146"/>
      <c r="C11" s="146"/>
      <c r="D11" s="146"/>
      <c r="E11" s="146"/>
      <c r="F11" s="146"/>
      <c r="G11" s="146"/>
      <c r="H11" s="146"/>
      <c r="I11" s="146"/>
      <c r="J11" s="146"/>
      <c r="K11" s="146"/>
      <c r="L11" s="146"/>
      <c r="M11" s="146"/>
      <c r="N11" s="146"/>
      <c r="O11" s="146"/>
      <c r="P11" s="146"/>
      <c r="Q11" s="146"/>
      <c r="R11" s="146"/>
      <c r="S11" s="146"/>
      <c r="T11" s="146"/>
      <c r="U11" s="146"/>
    </row>
    <row r="12" spans="1:33" ht="15.95" customHeight="1" x14ac:dyDescent="0.25">
      <c r="A12" s="144" t="s">
        <v>8</v>
      </c>
      <c r="B12" s="144"/>
      <c r="C12" s="144"/>
      <c r="D12" s="144"/>
      <c r="E12" s="144"/>
      <c r="F12" s="144"/>
      <c r="G12" s="144"/>
      <c r="H12" s="144"/>
      <c r="I12" s="144"/>
      <c r="J12" s="144"/>
      <c r="K12" s="144"/>
      <c r="L12" s="144"/>
      <c r="M12" s="144"/>
      <c r="N12" s="144"/>
      <c r="O12" s="144"/>
      <c r="P12" s="144"/>
      <c r="Q12" s="144"/>
      <c r="R12" s="144"/>
      <c r="S12" s="144"/>
      <c r="T12" s="144"/>
      <c r="U12" s="144"/>
    </row>
    <row r="13" spans="1:33" ht="15.95" customHeight="1" x14ac:dyDescent="0.25"/>
    <row r="14" spans="1:33" ht="15.95" customHeight="1" x14ac:dyDescent="0.25">
      <c r="A14" s="143" t="s">
        <v>9</v>
      </c>
      <c r="B14" s="143"/>
      <c r="C14" s="143"/>
      <c r="D14" s="143"/>
      <c r="E14" s="143"/>
      <c r="F14" s="143"/>
      <c r="G14" s="143"/>
      <c r="H14" s="143"/>
      <c r="I14" s="143"/>
      <c r="J14" s="143"/>
      <c r="K14" s="143"/>
      <c r="L14" s="143"/>
      <c r="M14" s="143"/>
      <c r="N14" s="143"/>
      <c r="O14" s="143"/>
      <c r="P14" s="143"/>
      <c r="Q14" s="143"/>
      <c r="R14" s="143"/>
      <c r="S14" s="143"/>
      <c r="T14" s="143"/>
      <c r="U14" s="143"/>
    </row>
    <row r="15" spans="1:33" ht="15.95" customHeight="1" x14ac:dyDescent="0.25">
      <c r="A15" s="144" t="s">
        <v>10</v>
      </c>
      <c r="B15" s="144"/>
      <c r="C15" s="144"/>
      <c r="D15" s="144"/>
      <c r="E15" s="144"/>
      <c r="F15" s="144"/>
      <c r="G15" s="144"/>
      <c r="H15" s="144"/>
      <c r="I15" s="144"/>
      <c r="J15" s="144"/>
      <c r="K15" s="144"/>
      <c r="L15" s="144"/>
      <c r="M15" s="144"/>
      <c r="N15" s="144"/>
      <c r="O15" s="144"/>
      <c r="P15" s="144"/>
      <c r="Q15" s="144"/>
      <c r="R15" s="144"/>
      <c r="S15" s="144"/>
      <c r="T15" s="144"/>
      <c r="U15" s="144"/>
    </row>
    <row r="16" spans="1:33" ht="15.95" customHeight="1" x14ac:dyDescent="0.25"/>
    <row r="17" spans="1:33" ht="15.95" customHeight="1" x14ac:dyDescent="0.25"/>
    <row r="18" spans="1:33" ht="18.95" customHeight="1" x14ac:dyDescent="0.3">
      <c r="A18" s="150" t="s">
        <v>315</v>
      </c>
      <c r="B18" s="150"/>
      <c r="C18" s="150"/>
      <c r="D18" s="150"/>
      <c r="E18" s="150"/>
      <c r="F18" s="150"/>
      <c r="G18" s="150"/>
      <c r="H18" s="150"/>
      <c r="I18" s="150"/>
      <c r="J18" s="150"/>
      <c r="K18" s="150"/>
      <c r="L18" s="150"/>
      <c r="M18" s="150"/>
      <c r="N18" s="150"/>
      <c r="O18" s="150"/>
      <c r="P18" s="150"/>
      <c r="Q18" s="150"/>
      <c r="R18" s="150"/>
      <c r="S18" s="150"/>
      <c r="T18" s="150"/>
      <c r="U18" s="150"/>
    </row>
    <row r="19" spans="1:33" ht="11.1" customHeight="1" x14ac:dyDescent="0.25"/>
    <row r="20" spans="1:33" ht="15" customHeight="1" x14ac:dyDescent="0.25">
      <c r="A20" s="162" t="s">
        <v>316</v>
      </c>
      <c r="B20" s="162" t="s">
        <v>317</v>
      </c>
      <c r="C20" s="162" t="s">
        <v>318</v>
      </c>
      <c r="D20" s="162"/>
      <c r="E20" s="162" t="s">
        <v>319</v>
      </c>
      <c r="F20" s="162"/>
      <c r="G20" s="162" t="s">
        <v>320</v>
      </c>
      <c r="H20" s="167" t="s">
        <v>321</v>
      </c>
      <c r="I20" s="167"/>
      <c r="J20" s="167"/>
      <c r="K20" s="167"/>
      <c r="L20" s="167" t="s">
        <v>322</v>
      </c>
      <c r="M20" s="167"/>
      <c r="N20" s="167"/>
      <c r="O20" s="167"/>
      <c r="P20" s="167" t="s">
        <v>323</v>
      </c>
      <c r="Q20" s="167"/>
      <c r="R20" s="167"/>
      <c r="S20" s="167"/>
      <c r="T20" s="167" t="s">
        <v>324</v>
      </c>
      <c r="U20" s="167"/>
      <c r="V20" s="167"/>
      <c r="W20" s="167"/>
      <c r="X20" s="167" t="s">
        <v>325</v>
      </c>
      <c r="Y20" s="167"/>
      <c r="Z20" s="167"/>
      <c r="AA20" s="167"/>
      <c r="AB20" s="167" t="s">
        <v>326</v>
      </c>
      <c r="AC20" s="167"/>
      <c r="AD20" s="167"/>
      <c r="AE20" s="167"/>
      <c r="AF20" s="162" t="s">
        <v>327</v>
      </c>
      <c r="AG20" s="162"/>
    </row>
    <row r="21" spans="1:33" ht="15" customHeight="1" x14ac:dyDescent="0.25">
      <c r="A21" s="163"/>
      <c r="B21" s="163"/>
      <c r="C21" s="165"/>
      <c r="D21" s="166"/>
      <c r="E21" s="165"/>
      <c r="F21" s="166"/>
      <c r="G21" s="163"/>
      <c r="H21" s="167" t="s">
        <v>254</v>
      </c>
      <c r="I21" s="167"/>
      <c r="J21" s="167" t="s">
        <v>328</v>
      </c>
      <c r="K21" s="167"/>
      <c r="L21" s="167" t="s">
        <v>254</v>
      </c>
      <c r="M21" s="167"/>
      <c r="N21" s="167" t="s">
        <v>328</v>
      </c>
      <c r="O21" s="167"/>
      <c r="P21" s="167" t="s">
        <v>254</v>
      </c>
      <c r="Q21" s="167"/>
      <c r="R21" s="167" t="s">
        <v>328</v>
      </c>
      <c r="S21" s="167"/>
      <c r="T21" s="167" t="s">
        <v>254</v>
      </c>
      <c r="U21" s="167"/>
      <c r="V21" s="167" t="s">
        <v>328</v>
      </c>
      <c r="W21" s="167"/>
      <c r="X21" s="167" t="s">
        <v>254</v>
      </c>
      <c r="Y21" s="167"/>
      <c r="Z21" s="167" t="s">
        <v>328</v>
      </c>
      <c r="AA21" s="167"/>
      <c r="AB21" s="167" t="s">
        <v>254</v>
      </c>
      <c r="AC21" s="167"/>
      <c r="AD21" s="167" t="s">
        <v>328</v>
      </c>
      <c r="AE21" s="167"/>
      <c r="AF21" s="165"/>
      <c r="AG21" s="166"/>
    </row>
    <row r="22" spans="1:33" ht="29.1" customHeight="1" x14ac:dyDescent="0.25">
      <c r="A22" s="164"/>
      <c r="B22" s="164"/>
      <c r="C22" s="23" t="s">
        <v>254</v>
      </c>
      <c r="D22" s="23" t="s">
        <v>329</v>
      </c>
      <c r="E22" s="23" t="s">
        <v>330</v>
      </c>
      <c r="F22" s="23" t="s">
        <v>330</v>
      </c>
      <c r="G22" s="164"/>
      <c r="H22" s="23" t="s">
        <v>331</v>
      </c>
      <c r="I22" s="23" t="s">
        <v>332</v>
      </c>
      <c r="J22" s="23" t="s">
        <v>331</v>
      </c>
      <c r="K22" s="23" t="s">
        <v>332</v>
      </c>
      <c r="L22" s="23" t="s">
        <v>331</v>
      </c>
      <c r="M22" s="23" t="s">
        <v>332</v>
      </c>
      <c r="N22" s="23" t="s">
        <v>331</v>
      </c>
      <c r="O22" s="23" t="s">
        <v>332</v>
      </c>
      <c r="P22" s="23" t="s">
        <v>331</v>
      </c>
      <c r="Q22" s="23" t="s">
        <v>332</v>
      </c>
      <c r="R22" s="23" t="s">
        <v>331</v>
      </c>
      <c r="S22" s="23" t="s">
        <v>332</v>
      </c>
      <c r="T22" s="23" t="s">
        <v>331</v>
      </c>
      <c r="U22" s="23" t="s">
        <v>332</v>
      </c>
      <c r="V22" s="23" t="s">
        <v>331</v>
      </c>
      <c r="W22" s="23" t="s">
        <v>332</v>
      </c>
      <c r="X22" s="23" t="s">
        <v>331</v>
      </c>
      <c r="Y22" s="23" t="s">
        <v>332</v>
      </c>
      <c r="Z22" s="23" t="s">
        <v>331</v>
      </c>
      <c r="AA22" s="23" t="s">
        <v>332</v>
      </c>
      <c r="AB22" s="23" t="s">
        <v>331</v>
      </c>
      <c r="AC22" s="23" t="s">
        <v>332</v>
      </c>
      <c r="AD22" s="23" t="s">
        <v>331</v>
      </c>
      <c r="AE22" s="23" t="s">
        <v>332</v>
      </c>
      <c r="AF22" s="23" t="s">
        <v>254</v>
      </c>
      <c r="AG22" s="23" t="s">
        <v>328</v>
      </c>
    </row>
    <row r="23" spans="1:33" ht="15" customHeight="1" x14ac:dyDescent="0.25">
      <c r="A23" s="24" t="s">
        <v>15</v>
      </c>
      <c r="B23" s="24" t="s">
        <v>16</v>
      </c>
      <c r="C23" s="24" t="s">
        <v>17</v>
      </c>
      <c r="D23" s="24" t="s">
        <v>24</v>
      </c>
      <c r="E23" s="24" t="s">
        <v>26</v>
      </c>
      <c r="F23" s="24" t="s">
        <v>28</v>
      </c>
      <c r="G23" s="24" t="s">
        <v>31</v>
      </c>
      <c r="H23" s="24" t="s">
        <v>33</v>
      </c>
      <c r="I23" s="24" t="s">
        <v>35</v>
      </c>
      <c r="J23" s="24" t="s">
        <v>37</v>
      </c>
      <c r="K23" s="24" t="s">
        <v>39</v>
      </c>
      <c r="L23" s="24" t="s">
        <v>42</v>
      </c>
      <c r="M23" s="24" t="s">
        <v>45</v>
      </c>
      <c r="N23" s="24" t="s">
        <v>47</v>
      </c>
      <c r="O23" s="24" t="s">
        <v>49</v>
      </c>
      <c r="P23" s="24" t="s">
        <v>52</v>
      </c>
      <c r="Q23" s="24" t="s">
        <v>54</v>
      </c>
      <c r="R23" s="24" t="s">
        <v>56</v>
      </c>
      <c r="S23" s="24" t="s">
        <v>58</v>
      </c>
      <c r="T23" s="24" t="s">
        <v>60</v>
      </c>
      <c r="U23" s="24" t="s">
        <v>62</v>
      </c>
      <c r="V23" s="24" t="s">
        <v>64</v>
      </c>
      <c r="W23" s="24" t="s">
        <v>66</v>
      </c>
      <c r="X23" s="24" t="s">
        <v>68</v>
      </c>
      <c r="Y23" s="24" t="s">
        <v>71</v>
      </c>
      <c r="Z23" s="24" t="s">
        <v>138</v>
      </c>
      <c r="AA23" s="24" t="s">
        <v>139</v>
      </c>
      <c r="AB23" s="24" t="s">
        <v>140</v>
      </c>
      <c r="AC23" s="24" t="s">
        <v>141</v>
      </c>
      <c r="AD23" s="24" t="s">
        <v>333</v>
      </c>
      <c r="AE23" s="24" t="s">
        <v>334</v>
      </c>
      <c r="AF23" s="24" t="s">
        <v>335</v>
      </c>
      <c r="AG23" s="24" t="s">
        <v>336</v>
      </c>
    </row>
    <row r="24" spans="1:33" s="27" customFormat="1" ht="57.95" customHeight="1" x14ac:dyDescent="0.2">
      <c r="A24" s="25" t="s">
        <v>15</v>
      </c>
      <c r="B24" s="25" t="s">
        <v>337</v>
      </c>
      <c r="C24" s="26" t="s">
        <v>338</v>
      </c>
      <c r="D24" s="26" t="s">
        <v>338</v>
      </c>
      <c r="E24" s="26" t="s">
        <v>259</v>
      </c>
      <c r="F24" s="26" t="s">
        <v>259</v>
      </c>
      <c r="G24" s="26" t="s">
        <v>259</v>
      </c>
      <c r="H24" s="26" t="s">
        <v>259</v>
      </c>
      <c r="I24" s="26" t="s">
        <v>21</v>
      </c>
      <c r="J24" s="26" t="s">
        <v>259</v>
      </c>
      <c r="K24" s="26" t="s">
        <v>21</v>
      </c>
      <c r="L24" s="26" t="s">
        <v>259</v>
      </c>
      <c r="M24" s="26" t="s">
        <v>21</v>
      </c>
      <c r="N24" s="26" t="s">
        <v>259</v>
      </c>
      <c r="O24" s="26" t="s">
        <v>21</v>
      </c>
      <c r="P24" s="26" t="s">
        <v>259</v>
      </c>
      <c r="Q24" s="26" t="s">
        <v>21</v>
      </c>
      <c r="R24" s="26" t="s">
        <v>259</v>
      </c>
      <c r="S24" s="26" t="s">
        <v>21</v>
      </c>
      <c r="T24" s="26" t="s">
        <v>259</v>
      </c>
      <c r="U24" s="26" t="s">
        <v>21</v>
      </c>
      <c r="V24" s="26" t="s">
        <v>259</v>
      </c>
      <c r="W24" s="26" t="s">
        <v>21</v>
      </c>
      <c r="X24" s="26" t="s">
        <v>259</v>
      </c>
      <c r="Y24" s="26" t="s">
        <v>21</v>
      </c>
      <c r="Z24" s="26" t="s">
        <v>21</v>
      </c>
      <c r="AA24" s="26" t="s">
        <v>21</v>
      </c>
      <c r="AB24" s="26" t="s">
        <v>259</v>
      </c>
      <c r="AC24" s="26" t="s">
        <v>21</v>
      </c>
      <c r="AD24" s="26" t="s">
        <v>21</v>
      </c>
      <c r="AE24" s="26" t="s">
        <v>21</v>
      </c>
      <c r="AF24" s="26" t="s">
        <v>259</v>
      </c>
      <c r="AG24" s="26" t="s">
        <v>259</v>
      </c>
    </row>
    <row r="25" spans="1:33" ht="15" customHeight="1" x14ac:dyDescent="0.25">
      <c r="A25" s="25" t="s">
        <v>339</v>
      </c>
      <c r="B25" s="28" t="s">
        <v>340</v>
      </c>
      <c r="C25" s="23" t="s">
        <v>259</v>
      </c>
      <c r="D25" s="23" t="s">
        <v>259</v>
      </c>
      <c r="E25" s="23" t="s">
        <v>259</v>
      </c>
      <c r="F25" s="23" t="s">
        <v>259</v>
      </c>
      <c r="G25" s="23" t="s">
        <v>259</v>
      </c>
      <c r="H25" s="23" t="s">
        <v>259</v>
      </c>
      <c r="I25" s="23" t="s">
        <v>21</v>
      </c>
      <c r="J25" s="23" t="s">
        <v>259</v>
      </c>
      <c r="K25" s="23" t="s">
        <v>21</v>
      </c>
      <c r="L25" s="23" t="s">
        <v>259</v>
      </c>
      <c r="M25" s="23" t="s">
        <v>21</v>
      </c>
      <c r="N25" s="23" t="s">
        <v>259</v>
      </c>
      <c r="O25" s="23" t="s">
        <v>21</v>
      </c>
      <c r="P25" s="23" t="s">
        <v>259</v>
      </c>
      <c r="Q25" s="23" t="s">
        <v>21</v>
      </c>
      <c r="R25" s="23" t="s">
        <v>259</v>
      </c>
      <c r="S25" s="23" t="s">
        <v>21</v>
      </c>
      <c r="T25" s="23" t="s">
        <v>259</v>
      </c>
      <c r="U25" s="23" t="s">
        <v>21</v>
      </c>
      <c r="V25" s="23" t="s">
        <v>259</v>
      </c>
      <c r="W25" s="23" t="s">
        <v>21</v>
      </c>
      <c r="X25" s="23" t="s">
        <v>259</v>
      </c>
      <c r="Y25" s="23" t="s">
        <v>21</v>
      </c>
      <c r="Z25" s="23" t="s">
        <v>21</v>
      </c>
      <c r="AA25" s="23" t="s">
        <v>21</v>
      </c>
      <c r="AB25" s="23" t="s">
        <v>259</v>
      </c>
      <c r="AC25" s="23" t="s">
        <v>21</v>
      </c>
      <c r="AD25" s="23" t="s">
        <v>21</v>
      </c>
      <c r="AE25" s="23" t="s">
        <v>21</v>
      </c>
      <c r="AF25" s="23" t="s">
        <v>259</v>
      </c>
      <c r="AG25" s="23" t="s">
        <v>259</v>
      </c>
    </row>
    <row r="26" spans="1:33" ht="29.1" customHeight="1" x14ac:dyDescent="0.25">
      <c r="A26" s="25" t="s">
        <v>341</v>
      </c>
      <c r="B26" s="28" t="s">
        <v>342</v>
      </c>
      <c r="C26" s="23" t="s">
        <v>259</v>
      </c>
      <c r="D26" s="23" t="s">
        <v>259</v>
      </c>
      <c r="E26" s="23" t="s">
        <v>259</v>
      </c>
      <c r="F26" s="23" t="s">
        <v>259</v>
      </c>
      <c r="G26" s="23" t="s">
        <v>259</v>
      </c>
      <c r="H26" s="23" t="s">
        <v>259</v>
      </c>
      <c r="I26" s="23" t="s">
        <v>21</v>
      </c>
      <c r="J26" s="23" t="s">
        <v>259</v>
      </c>
      <c r="K26" s="23" t="s">
        <v>21</v>
      </c>
      <c r="L26" s="23" t="s">
        <v>259</v>
      </c>
      <c r="M26" s="23" t="s">
        <v>21</v>
      </c>
      <c r="N26" s="23" t="s">
        <v>259</v>
      </c>
      <c r="O26" s="23" t="s">
        <v>21</v>
      </c>
      <c r="P26" s="23" t="s">
        <v>259</v>
      </c>
      <c r="Q26" s="23" t="s">
        <v>21</v>
      </c>
      <c r="R26" s="23" t="s">
        <v>259</v>
      </c>
      <c r="S26" s="23" t="s">
        <v>21</v>
      </c>
      <c r="T26" s="23" t="s">
        <v>259</v>
      </c>
      <c r="U26" s="23" t="s">
        <v>21</v>
      </c>
      <c r="V26" s="23" t="s">
        <v>259</v>
      </c>
      <c r="W26" s="23" t="s">
        <v>21</v>
      </c>
      <c r="X26" s="23" t="s">
        <v>259</v>
      </c>
      <c r="Y26" s="23" t="s">
        <v>21</v>
      </c>
      <c r="Z26" s="23" t="s">
        <v>21</v>
      </c>
      <c r="AA26" s="23" t="s">
        <v>21</v>
      </c>
      <c r="AB26" s="23" t="s">
        <v>259</v>
      </c>
      <c r="AC26" s="23" t="s">
        <v>21</v>
      </c>
      <c r="AD26" s="23" t="s">
        <v>21</v>
      </c>
      <c r="AE26" s="23" t="s">
        <v>21</v>
      </c>
      <c r="AF26" s="23" t="s">
        <v>259</v>
      </c>
      <c r="AG26" s="23" t="s">
        <v>259</v>
      </c>
    </row>
    <row r="27" spans="1:33" ht="44.1" customHeight="1" x14ac:dyDescent="0.25">
      <c r="A27" s="25" t="s">
        <v>343</v>
      </c>
      <c r="B27" s="28" t="s">
        <v>344</v>
      </c>
      <c r="C27" s="23" t="s">
        <v>338</v>
      </c>
      <c r="D27" s="23" t="s">
        <v>338</v>
      </c>
      <c r="E27" s="23" t="s">
        <v>259</v>
      </c>
      <c r="F27" s="23" t="s">
        <v>259</v>
      </c>
      <c r="G27" s="23" t="s">
        <v>259</v>
      </c>
      <c r="H27" s="23" t="s">
        <v>259</v>
      </c>
      <c r="I27" s="23" t="s">
        <v>21</v>
      </c>
      <c r="J27" s="23" t="s">
        <v>259</v>
      </c>
      <c r="K27" s="23" t="s">
        <v>21</v>
      </c>
      <c r="L27" s="23" t="s">
        <v>259</v>
      </c>
      <c r="M27" s="23" t="s">
        <v>21</v>
      </c>
      <c r="N27" s="23" t="s">
        <v>259</v>
      </c>
      <c r="O27" s="23" t="s">
        <v>21</v>
      </c>
      <c r="P27" s="23" t="s">
        <v>259</v>
      </c>
      <c r="Q27" s="23" t="s">
        <v>21</v>
      </c>
      <c r="R27" s="23" t="s">
        <v>259</v>
      </c>
      <c r="S27" s="23" t="s">
        <v>21</v>
      </c>
      <c r="T27" s="23" t="s">
        <v>259</v>
      </c>
      <c r="U27" s="23" t="s">
        <v>21</v>
      </c>
      <c r="V27" s="23" t="s">
        <v>259</v>
      </c>
      <c r="W27" s="23" t="s">
        <v>21</v>
      </c>
      <c r="X27" s="23" t="s">
        <v>259</v>
      </c>
      <c r="Y27" s="23" t="s">
        <v>21</v>
      </c>
      <c r="Z27" s="23" t="s">
        <v>21</v>
      </c>
      <c r="AA27" s="23" t="s">
        <v>21</v>
      </c>
      <c r="AB27" s="23" t="s">
        <v>259</v>
      </c>
      <c r="AC27" s="23" t="s">
        <v>21</v>
      </c>
      <c r="AD27" s="23" t="s">
        <v>21</v>
      </c>
      <c r="AE27" s="23" t="s">
        <v>21</v>
      </c>
      <c r="AF27" s="23" t="s">
        <v>259</v>
      </c>
      <c r="AG27" s="23" t="s">
        <v>259</v>
      </c>
    </row>
    <row r="28" spans="1:33" ht="15" customHeight="1" x14ac:dyDescent="0.25">
      <c r="A28" s="25" t="s">
        <v>345</v>
      </c>
      <c r="B28" s="28" t="s">
        <v>346</v>
      </c>
      <c r="C28" s="23" t="s">
        <v>259</v>
      </c>
      <c r="D28" s="23" t="s">
        <v>259</v>
      </c>
      <c r="E28" s="23" t="s">
        <v>259</v>
      </c>
      <c r="F28" s="23" t="s">
        <v>259</v>
      </c>
      <c r="G28" s="23" t="s">
        <v>259</v>
      </c>
      <c r="H28" s="23" t="s">
        <v>259</v>
      </c>
      <c r="I28" s="23" t="s">
        <v>21</v>
      </c>
      <c r="J28" s="23" t="s">
        <v>259</v>
      </c>
      <c r="K28" s="23" t="s">
        <v>21</v>
      </c>
      <c r="L28" s="23" t="s">
        <v>259</v>
      </c>
      <c r="M28" s="23" t="s">
        <v>21</v>
      </c>
      <c r="N28" s="23" t="s">
        <v>259</v>
      </c>
      <c r="O28" s="23" t="s">
        <v>21</v>
      </c>
      <c r="P28" s="23" t="s">
        <v>259</v>
      </c>
      <c r="Q28" s="23" t="s">
        <v>21</v>
      </c>
      <c r="R28" s="23" t="s">
        <v>259</v>
      </c>
      <c r="S28" s="23" t="s">
        <v>21</v>
      </c>
      <c r="T28" s="23" t="s">
        <v>259</v>
      </c>
      <c r="U28" s="23" t="s">
        <v>21</v>
      </c>
      <c r="V28" s="23" t="s">
        <v>259</v>
      </c>
      <c r="W28" s="23" t="s">
        <v>21</v>
      </c>
      <c r="X28" s="23" t="s">
        <v>259</v>
      </c>
      <c r="Y28" s="23" t="s">
        <v>21</v>
      </c>
      <c r="Z28" s="23" t="s">
        <v>21</v>
      </c>
      <c r="AA28" s="23" t="s">
        <v>21</v>
      </c>
      <c r="AB28" s="23" t="s">
        <v>259</v>
      </c>
      <c r="AC28" s="23" t="s">
        <v>21</v>
      </c>
      <c r="AD28" s="23" t="s">
        <v>21</v>
      </c>
      <c r="AE28" s="23" t="s">
        <v>21</v>
      </c>
      <c r="AF28" s="23" t="s">
        <v>259</v>
      </c>
      <c r="AG28" s="23" t="s">
        <v>259</v>
      </c>
    </row>
    <row r="29" spans="1:33" ht="15" customHeight="1" x14ac:dyDescent="0.25">
      <c r="A29" s="25" t="s">
        <v>347</v>
      </c>
      <c r="B29" s="28" t="s">
        <v>348</v>
      </c>
      <c r="C29" s="23" t="s">
        <v>259</v>
      </c>
      <c r="D29" s="23" t="s">
        <v>259</v>
      </c>
      <c r="E29" s="23" t="s">
        <v>259</v>
      </c>
      <c r="F29" s="23" t="s">
        <v>259</v>
      </c>
      <c r="G29" s="23" t="s">
        <v>259</v>
      </c>
      <c r="H29" s="23" t="s">
        <v>259</v>
      </c>
      <c r="I29" s="23" t="s">
        <v>21</v>
      </c>
      <c r="J29" s="23" t="s">
        <v>259</v>
      </c>
      <c r="K29" s="23" t="s">
        <v>21</v>
      </c>
      <c r="L29" s="23" t="s">
        <v>259</v>
      </c>
      <c r="M29" s="23" t="s">
        <v>21</v>
      </c>
      <c r="N29" s="23" t="s">
        <v>259</v>
      </c>
      <c r="O29" s="23" t="s">
        <v>21</v>
      </c>
      <c r="P29" s="23" t="s">
        <v>259</v>
      </c>
      <c r="Q29" s="23" t="s">
        <v>21</v>
      </c>
      <c r="R29" s="23" t="s">
        <v>259</v>
      </c>
      <c r="S29" s="23" t="s">
        <v>21</v>
      </c>
      <c r="T29" s="23" t="s">
        <v>259</v>
      </c>
      <c r="U29" s="23" t="s">
        <v>21</v>
      </c>
      <c r="V29" s="23" t="s">
        <v>259</v>
      </c>
      <c r="W29" s="23" t="s">
        <v>21</v>
      </c>
      <c r="X29" s="23" t="s">
        <v>259</v>
      </c>
      <c r="Y29" s="23" t="s">
        <v>21</v>
      </c>
      <c r="Z29" s="23" t="s">
        <v>21</v>
      </c>
      <c r="AA29" s="23" t="s">
        <v>21</v>
      </c>
      <c r="AB29" s="23" t="s">
        <v>259</v>
      </c>
      <c r="AC29" s="23" t="s">
        <v>21</v>
      </c>
      <c r="AD29" s="23" t="s">
        <v>21</v>
      </c>
      <c r="AE29" s="23" t="s">
        <v>21</v>
      </c>
      <c r="AF29" s="23" t="s">
        <v>259</v>
      </c>
      <c r="AG29" s="23" t="s">
        <v>259</v>
      </c>
    </row>
    <row r="30" spans="1:33" s="27" customFormat="1" ht="57.95" customHeight="1" x14ac:dyDescent="0.2">
      <c r="A30" s="25" t="s">
        <v>16</v>
      </c>
      <c r="B30" s="25" t="s">
        <v>349</v>
      </c>
      <c r="C30" s="26" t="s">
        <v>350</v>
      </c>
      <c r="D30" s="26" t="s">
        <v>350</v>
      </c>
      <c r="E30" s="26" t="s">
        <v>259</v>
      </c>
      <c r="F30" s="26" t="s">
        <v>259</v>
      </c>
      <c r="G30" s="26" t="s">
        <v>259</v>
      </c>
      <c r="H30" s="26" t="s">
        <v>259</v>
      </c>
      <c r="I30" s="26" t="s">
        <v>21</v>
      </c>
      <c r="J30" s="26" t="s">
        <v>259</v>
      </c>
      <c r="K30" s="26" t="s">
        <v>21</v>
      </c>
      <c r="L30" s="26" t="s">
        <v>259</v>
      </c>
      <c r="M30" s="26" t="s">
        <v>21</v>
      </c>
      <c r="N30" s="26" t="s">
        <v>259</v>
      </c>
      <c r="O30" s="26" t="s">
        <v>21</v>
      </c>
      <c r="P30" s="26" t="s">
        <v>259</v>
      </c>
      <c r="Q30" s="26" t="s">
        <v>21</v>
      </c>
      <c r="R30" s="26" t="s">
        <v>259</v>
      </c>
      <c r="S30" s="26" t="s">
        <v>21</v>
      </c>
      <c r="T30" s="26" t="s">
        <v>259</v>
      </c>
      <c r="U30" s="26" t="s">
        <v>21</v>
      </c>
      <c r="V30" s="26" t="s">
        <v>259</v>
      </c>
      <c r="W30" s="26" t="s">
        <v>21</v>
      </c>
      <c r="X30" s="26" t="s">
        <v>259</v>
      </c>
      <c r="Y30" s="26" t="s">
        <v>21</v>
      </c>
      <c r="Z30" s="26" t="s">
        <v>21</v>
      </c>
      <c r="AA30" s="26" t="s">
        <v>21</v>
      </c>
      <c r="AB30" s="26" t="s">
        <v>259</v>
      </c>
      <c r="AC30" s="26" t="s">
        <v>21</v>
      </c>
      <c r="AD30" s="26" t="s">
        <v>21</v>
      </c>
      <c r="AE30" s="26" t="s">
        <v>21</v>
      </c>
      <c r="AF30" s="26" t="s">
        <v>259</v>
      </c>
      <c r="AG30" s="26" t="s">
        <v>259</v>
      </c>
    </row>
    <row r="31" spans="1:33" ht="15" customHeight="1" x14ac:dyDescent="0.25">
      <c r="A31" s="25" t="s">
        <v>351</v>
      </c>
      <c r="B31" s="28" t="s">
        <v>352</v>
      </c>
      <c r="C31" s="23" t="s">
        <v>353</v>
      </c>
      <c r="D31" s="23" t="s">
        <v>354</v>
      </c>
      <c r="E31" s="23" t="s">
        <v>259</v>
      </c>
      <c r="F31" s="23" t="s">
        <v>259</v>
      </c>
      <c r="G31" s="23" t="s">
        <v>259</v>
      </c>
      <c r="H31" s="23" t="s">
        <v>259</v>
      </c>
      <c r="I31" s="23" t="s">
        <v>21</v>
      </c>
      <c r="J31" s="23" t="s">
        <v>259</v>
      </c>
      <c r="K31" s="23" t="s">
        <v>21</v>
      </c>
      <c r="L31" s="23" t="s">
        <v>259</v>
      </c>
      <c r="M31" s="23" t="s">
        <v>21</v>
      </c>
      <c r="N31" s="23" t="s">
        <v>259</v>
      </c>
      <c r="O31" s="23" t="s">
        <v>21</v>
      </c>
      <c r="P31" s="23" t="s">
        <v>259</v>
      </c>
      <c r="Q31" s="23" t="s">
        <v>21</v>
      </c>
      <c r="R31" s="23" t="s">
        <v>259</v>
      </c>
      <c r="S31" s="23" t="s">
        <v>21</v>
      </c>
      <c r="T31" s="23" t="s">
        <v>259</v>
      </c>
      <c r="U31" s="23" t="s">
        <v>21</v>
      </c>
      <c r="V31" s="23" t="s">
        <v>259</v>
      </c>
      <c r="W31" s="23" t="s">
        <v>21</v>
      </c>
      <c r="X31" s="23" t="s">
        <v>259</v>
      </c>
      <c r="Y31" s="23" t="s">
        <v>21</v>
      </c>
      <c r="Z31" s="23" t="s">
        <v>21</v>
      </c>
      <c r="AA31" s="23" t="s">
        <v>21</v>
      </c>
      <c r="AB31" s="23" t="s">
        <v>259</v>
      </c>
      <c r="AC31" s="23" t="s">
        <v>21</v>
      </c>
      <c r="AD31" s="23" t="s">
        <v>21</v>
      </c>
      <c r="AE31" s="23" t="s">
        <v>21</v>
      </c>
      <c r="AF31" s="23" t="s">
        <v>259</v>
      </c>
      <c r="AG31" s="23" t="s">
        <v>259</v>
      </c>
    </row>
    <row r="32" spans="1:33" ht="29.1" customHeight="1" x14ac:dyDescent="0.25">
      <c r="A32" s="25" t="s">
        <v>355</v>
      </c>
      <c r="B32" s="28" t="s">
        <v>356</v>
      </c>
      <c r="C32" s="23" t="s">
        <v>357</v>
      </c>
      <c r="D32" s="23" t="s">
        <v>358</v>
      </c>
      <c r="E32" s="23" t="s">
        <v>259</v>
      </c>
      <c r="F32" s="23" t="s">
        <v>259</v>
      </c>
      <c r="G32" s="23" t="s">
        <v>259</v>
      </c>
      <c r="H32" s="23" t="s">
        <v>259</v>
      </c>
      <c r="I32" s="23" t="s">
        <v>21</v>
      </c>
      <c r="J32" s="23" t="s">
        <v>259</v>
      </c>
      <c r="K32" s="23" t="s">
        <v>21</v>
      </c>
      <c r="L32" s="23" t="s">
        <v>259</v>
      </c>
      <c r="M32" s="23" t="s">
        <v>21</v>
      </c>
      <c r="N32" s="23" t="s">
        <v>259</v>
      </c>
      <c r="O32" s="23" t="s">
        <v>21</v>
      </c>
      <c r="P32" s="23" t="s">
        <v>259</v>
      </c>
      <c r="Q32" s="23" t="s">
        <v>21</v>
      </c>
      <c r="R32" s="23" t="s">
        <v>259</v>
      </c>
      <c r="S32" s="23" t="s">
        <v>21</v>
      </c>
      <c r="T32" s="23" t="s">
        <v>259</v>
      </c>
      <c r="U32" s="23" t="s">
        <v>21</v>
      </c>
      <c r="V32" s="23" t="s">
        <v>259</v>
      </c>
      <c r="W32" s="23" t="s">
        <v>21</v>
      </c>
      <c r="X32" s="23" t="s">
        <v>259</v>
      </c>
      <c r="Y32" s="23" t="s">
        <v>21</v>
      </c>
      <c r="Z32" s="23" t="s">
        <v>21</v>
      </c>
      <c r="AA32" s="23" t="s">
        <v>21</v>
      </c>
      <c r="AB32" s="23" t="s">
        <v>259</v>
      </c>
      <c r="AC32" s="23" t="s">
        <v>21</v>
      </c>
      <c r="AD32" s="23" t="s">
        <v>21</v>
      </c>
      <c r="AE32" s="23" t="s">
        <v>21</v>
      </c>
      <c r="AF32" s="23" t="s">
        <v>259</v>
      </c>
      <c r="AG32" s="23" t="s">
        <v>259</v>
      </c>
    </row>
    <row r="33" spans="1:33" ht="15" customHeight="1" x14ac:dyDescent="0.25">
      <c r="A33" s="25" t="s">
        <v>359</v>
      </c>
      <c r="B33" s="28" t="s">
        <v>360</v>
      </c>
      <c r="C33" s="23" t="s">
        <v>259</v>
      </c>
      <c r="D33" s="23" t="s">
        <v>259</v>
      </c>
      <c r="E33" s="23" t="s">
        <v>259</v>
      </c>
      <c r="F33" s="23" t="s">
        <v>259</v>
      </c>
      <c r="G33" s="23" t="s">
        <v>259</v>
      </c>
      <c r="H33" s="23" t="s">
        <v>259</v>
      </c>
      <c r="I33" s="23" t="s">
        <v>21</v>
      </c>
      <c r="J33" s="23" t="s">
        <v>259</v>
      </c>
      <c r="K33" s="23" t="s">
        <v>21</v>
      </c>
      <c r="L33" s="23" t="s">
        <v>259</v>
      </c>
      <c r="M33" s="23" t="s">
        <v>21</v>
      </c>
      <c r="N33" s="23" t="s">
        <v>259</v>
      </c>
      <c r="O33" s="23" t="s">
        <v>21</v>
      </c>
      <c r="P33" s="23" t="s">
        <v>259</v>
      </c>
      <c r="Q33" s="23" t="s">
        <v>21</v>
      </c>
      <c r="R33" s="23" t="s">
        <v>259</v>
      </c>
      <c r="S33" s="23" t="s">
        <v>21</v>
      </c>
      <c r="T33" s="23" t="s">
        <v>259</v>
      </c>
      <c r="U33" s="23" t="s">
        <v>21</v>
      </c>
      <c r="V33" s="23" t="s">
        <v>259</v>
      </c>
      <c r="W33" s="23" t="s">
        <v>21</v>
      </c>
      <c r="X33" s="23" t="s">
        <v>259</v>
      </c>
      <c r="Y33" s="23" t="s">
        <v>21</v>
      </c>
      <c r="Z33" s="23" t="s">
        <v>21</v>
      </c>
      <c r="AA33" s="23" t="s">
        <v>21</v>
      </c>
      <c r="AB33" s="23" t="s">
        <v>259</v>
      </c>
      <c r="AC33" s="23" t="s">
        <v>21</v>
      </c>
      <c r="AD33" s="23" t="s">
        <v>21</v>
      </c>
      <c r="AE33" s="23" t="s">
        <v>21</v>
      </c>
      <c r="AF33" s="23" t="s">
        <v>259</v>
      </c>
      <c r="AG33" s="23" t="s">
        <v>259</v>
      </c>
    </row>
    <row r="34" spans="1:33" ht="15" customHeight="1" x14ac:dyDescent="0.25">
      <c r="A34" s="25" t="s">
        <v>361</v>
      </c>
      <c r="B34" s="28" t="s">
        <v>362</v>
      </c>
      <c r="C34" s="23" t="s">
        <v>363</v>
      </c>
      <c r="D34" s="23" t="s">
        <v>364</v>
      </c>
      <c r="E34" s="23" t="s">
        <v>259</v>
      </c>
      <c r="F34" s="23" t="s">
        <v>259</v>
      </c>
      <c r="G34" s="23" t="s">
        <v>259</v>
      </c>
      <c r="H34" s="23" t="s">
        <v>259</v>
      </c>
      <c r="I34" s="23" t="s">
        <v>21</v>
      </c>
      <c r="J34" s="23" t="s">
        <v>259</v>
      </c>
      <c r="K34" s="23" t="s">
        <v>21</v>
      </c>
      <c r="L34" s="23" t="s">
        <v>259</v>
      </c>
      <c r="M34" s="23" t="s">
        <v>21</v>
      </c>
      <c r="N34" s="23" t="s">
        <v>259</v>
      </c>
      <c r="O34" s="23" t="s">
        <v>21</v>
      </c>
      <c r="P34" s="23" t="s">
        <v>259</v>
      </c>
      <c r="Q34" s="23" t="s">
        <v>21</v>
      </c>
      <c r="R34" s="23" t="s">
        <v>259</v>
      </c>
      <c r="S34" s="23" t="s">
        <v>21</v>
      </c>
      <c r="T34" s="23" t="s">
        <v>259</v>
      </c>
      <c r="U34" s="23" t="s">
        <v>21</v>
      </c>
      <c r="V34" s="23" t="s">
        <v>259</v>
      </c>
      <c r="W34" s="23" t="s">
        <v>21</v>
      </c>
      <c r="X34" s="23" t="s">
        <v>259</v>
      </c>
      <c r="Y34" s="23" t="s">
        <v>21</v>
      </c>
      <c r="Z34" s="23" t="s">
        <v>21</v>
      </c>
      <c r="AA34" s="23" t="s">
        <v>21</v>
      </c>
      <c r="AB34" s="23" t="s">
        <v>259</v>
      </c>
      <c r="AC34" s="23" t="s">
        <v>21</v>
      </c>
      <c r="AD34" s="23" t="s">
        <v>21</v>
      </c>
      <c r="AE34" s="23" t="s">
        <v>21</v>
      </c>
      <c r="AF34" s="23" t="s">
        <v>259</v>
      </c>
      <c r="AG34" s="23" t="s">
        <v>259</v>
      </c>
    </row>
    <row r="35" spans="1:33" s="27" customFormat="1" ht="44.1" customHeight="1" x14ac:dyDescent="0.2">
      <c r="A35" s="25" t="s">
        <v>17</v>
      </c>
      <c r="B35" s="25" t="s">
        <v>365</v>
      </c>
      <c r="C35" s="26"/>
      <c r="D35" s="26"/>
      <c r="E35" s="26"/>
      <c r="F35" s="23"/>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5" t="s">
        <v>366</v>
      </c>
      <c r="B36" s="28" t="s">
        <v>367</v>
      </c>
      <c r="C36" s="23" t="s">
        <v>259</v>
      </c>
      <c r="D36" s="23" t="s">
        <v>259</v>
      </c>
      <c r="E36" s="23" t="s">
        <v>259</v>
      </c>
      <c r="F36" s="23" t="s">
        <v>259</v>
      </c>
      <c r="G36" s="23" t="s">
        <v>259</v>
      </c>
      <c r="H36" s="23" t="s">
        <v>259</v>
      </c>
      <c r="I36" s="23" t="s">
        <v>21</v>
      </c>
      <c r="J36" s="23" t="s">
        <v>259</v>
      </c>
      <c r="K36" s="23" t="s">
        <v>21</v>
      </c>
      <c r="L36" s="23" t="s">
        <v>259</v>
      </c>
      <c r="M36" s="23" t="s">
        <v>21</v>
      </c>
      <c r="N36" s="23" t="s">
        <v>259</v>
      </c>
      <c r="O36" s="23" t="s">
        <v>21</v>
      </c>
      <c r="P36" s="23" t="s">
        <v>259</v>
      </c>
      <c r="Q36" s="23" t="s">
        <v>21</v>
      </c>
      <c r="R36" s="23" t="s">
        <v>259</v>
      </c>
      <c r="S36" s="23" t="s">
        <v>21</v>
      </c>
      <c r="T36" s="23" t="s">
        <v>259</v>
      </c>
      <c r="U36" s="23" t="s">
        <v>21</v>
      </c>
      <c r="V36" s="23" t="s">
        <v>259</v>
      </c>
      <c r="W36" s="23" t="s">
        <v>21</v>
      </c>
      <c r="X36" s="23" t="s">
        <v>259</v>
      </c>
      <c r="Y36" s="23" t="s">
        <v>21</v>
      </c>
      <c r="Z36" s="23" t="s">
        <v>259</v>
      </c>
      <c r="AA36" s="23" t="s">
        <v>21</v>
      </c>
      <c r="AB36" s="23" t="s">
        <v>259</v>
      </c>
      <c r="AC36" s="23" t="s">
        <v>21</v>
      </c>
      <c r="AD36" s="23" t="s">
        <v>259</v>
      </c>
      <c r="AE36" s="23" t="s">
        <v>21</v>
      </c>
      <c r="AF36" s="23" t="s">
        <v>259</v>
      </c>
      <c r="AG36" s="23" t="s">
        <v>259</v>
      </c>
    </row>
    <row r="37" spans="1:33" s="9" customFormat="1" ht="29.1" customHeight="1" x14ac:dyDescent="0.25">
      <c r="A37" s="25" t="s">
        <v>368</v>
      </c>
      <c r="B37" s="28" t="s">
        <v>369</v>
      </c>
      <c r="C37" s="23" t="s">
        <v>259</v>
      </c>
      <c r="D37" s="23" t="s">
        <v>259</v>
      </c>
      <c r="E37" s="23" t="s">
        <v>259</v>
      </c>
      <c r="F37" s="23" t="s">
        <v>259</v>
      </c>
      <c r="G37" s="23" t="s">
        <v>259</v>
      </c>
      <c r="H37" s="23" t="s">
        <v>259</v>
      </c>
      <c r="I37" s="23" t="s">
        <v>21</v>
      </c>
      <c r="J37" s="23" t="s">
        <v>259</v>
      </c>
      <c r="K37" s="23" t="s">
        <v>21</v>
      </c>
      <c r="L37" s="23" t="s">
        <v>259</v>
      </c>
      <c r="M37" s="23" t="s">
        <v>21</v>
      </c>
      <c r="N37" s="23" t="s">
        <v>259</v>
      </c>
      <c r="O37" s="23" t="s">
        <v>21</v>
      </c>
      <c r="P37" s="23" t="s">
        <v>259</v>
      </c>
      <c r="Q37" s="23" t="s">
        <v>21</v>
      </c>
      <c r="R37" s="23" t="s">
        <v>259</v>
      </c>
      <c r="S37" s="23" t="s">
        <v>21</v>
      </c>
      <c r="T37" s="23" t="s">
        <v>259</v>
      </c>
      <c r="U37" s="23" t="s">
        <v>21</v>
      </c>
      <c r="V37" s="23" t="s">
        <v>259</v>
      </c>
      <c r="W37" s="23" t="s">
        <v>21</v>
      </c>
      <c r="X37" s="23" t="s">
        <v>259</v>
      </c>
      <c r="Y37" s="23" t="s">
        <v>21</v>
      </c>
      <c r="Z37" s="23" t="s">
        <v>21</v>
      </c>
      <c r="AA37" s="23" t="s">
        <v>21</v>
      </c>
      <c r="AB37" s="23" t="s">
        <v>259</v>
      </c>
      <c r="AC37" s="23" t="s">
        <v>21</v>
      </c>
      <c r="AD37" s="23" t="s">
        <v>21</v>
      </c>
      <c r="AE37" s="23" t="s">
        <v>21</v>
      </c>
      <c r="AF37" s="23" t="s">
        <v>259</v>
      </c>
      <c r="AG37" s="23" t="s">
        <v>259</v>
      </c>
    </row>
    <row r="38" spans="1:33" s="9" customFormat="1" ht="15" customHeight="1" x14ac:dyDescent="0.25">
      <c r="A38" s="25" t="s">
        <v>370</v>
      </c>
      <c r="B38" s="28" t="s">
        <v>371</v>
      </c>
      <c r="C38" s="23" t="s">
        <v>259</v>
      </c>
      <c r="D38" s="23" t="s">
        <v>259</v>
      </c>
      <c r="E38" s="23" t="s">
        <v>259</v>
      </c>
      <c r="F38" s="23" t="s">
        <v>259</v>
      </c>
      <c r="G38" s="23" t="s">
        <v>259</v>
      </c>
      <c r="H38" s="23" t="s">
        <v>259</v>
      </c>
      <c r="I38" s="23" t="s">
        <v>21</v>
      </c>
      <c r="J38" s="23" t="s">
        <v>259</v>
      </c>
      <c r="K38" s="23" t="s">
        <v>21</v>
      </c>
      <c r="L38" s="23" t="s">
        <v>259</v>
      </c>
      <c r="M38" s="23" t="s">
        <v>21</v>
      </c>
      <c r="N38" s="23" t="s">
        <v>259</v>
      </c>
      <c r="O38" s="23" t="s">
        <v>21</v>
      </c>
      <c r="P38" s="23" t="s">
        <v>259</v>
      </c>
      <c r="Q38" s="23" t="s">
        <v>21</v>
      </c>
      <c r="R38" s="23" t="s">
        <v>259</v>
      </c>
      <c r="S38" s="23" t="s">
        <v>21</v>
      </c>
      <c r="T38" s="23" t="s">
        <v>259</v>
      </c>
      <c r="U38" s="23" t="s">
        <v>21</v>
      </c>
      <c r="V38" s="23" t="s">
        <v>259</v>
      </c>
      <c r="W38" s="23" t="s">
        <v>21</v>
      </c>
      <c r="X38" s="23" t="s">
        <v>259</v>
      </c>
      <c r="Y38" s="23" t="s">
        <v>21</v>
      </c>
      <c r="Z38" s="23" t="s">
        <v>21</v>
      </c>
      <c r="AA38" s="23" t="s">
        <v>21</v>
      </c>
      <c r="AB38" s="23" t="s">
        <v>259</v>
      </c>
      <c r="AC38" s="23" t="s">
        <v>21</v>
      </c>
      <c r="AD38" s="23" t="s">
        <v>21</v>
      </c>
      <c r="AE38" s="23" t="s">
        <v>21</v>
      </c>
      <c r="AF38" s="23" t="s">
        <v>259</v>
      </c>
      <c r="AG38" s="23" t="s">
        <v>259</v>
      </c>
    </row>
    <row r="39" spans="1:33" s="9" customFormat="1" ht="29.1" customHeight="1" x14ac:dyDescent="0.25">
      <c r="A39" s="25" t="s">
        <v>372</v>
      </c>
      <c r="B39" s="28" t="s">
        <v>373</v>
      </c>
      <c r="C39" s="23" t="s">
        <v>259</v>
      </c>
      <c r="D39" s="23" t="s">
        <v>259</v>
      </c>
      <c r="E39" s="23" t="s">
        <v>259</v>
      </c>
      <c r="F39" s="23" t="s">
        <v>259</v>
      </c>
      <c r="G39" s="23" t="s">
        <v>259</v>
      </c>
      <c r="H39" s="23" t="s">
        <v>259</v>
      </c>
      <c r="I39" s="23" t="s">
        <v>21</v>
      </c>
      <c r="J39" s="23" t="s">
        <v>259</v>
      </c>
      <c r="K39" s="23" t="s">
        <v>21</v>
      </c>
      <c r="L39" s="23" t="s">
        <v>259</v>
      </c>
      <c r="M39" s="23" t="s">
        <v>21</v>
      </c>
      <c r="N39" s="23" t="s">
        <v>259</v>
      </c>
      <c r="O39" s="23" t="s">
        <v>21</v>
      </c>
      <c r="P39" s="23" t="s">
        <v>259</v>
      </c>
      <c r="Q39" s="23" t="s">
        <v>21</v>
      </c>
      <c r="R39" s="23" t="s">
        <v>259</v>
      </c>
      <c r="S39" s="23" t="s">
        <v>21</v>
      </c>
      <c r="T39" s="23" t="s">
        <v>259</v>
      </c>
      <c r="U39" s="23" t="s">
        <v>21</v>
      </c>
      <c r="V39" s="23" t="s">
        <v>259</v>
      </c>
      <c r="W39" s="23" t="s">
        <v>21</v>
      </c>
      <c r="X39" s="23" t="s">
        <v>259</v>
      </c>
      <c r="Y39" s="23" t="s">
        <v>21</v>
      </c>
      <c r="Z39" s="23" t="s">
        <v>21</v>
      </c>
      <c r="AA39" s="23" t="s">
        <v>21</v>
      </c>
      <c r="AB39" s="23" t="s">
        <v>259</v>
      </c>
      <c r="AC39" s="23" t="s">
        <v>21</v>
      </c>
      <c r="AD39" s="23" t="s">
        <v>21</v>
      </c>
      <c r="AE39" s="23" t="s">
        <v>21</v>
      </c>
      <c r="AF39" s="23" t="s">
        <v>259</v>
      </c>
      <c r="AG39" s="23" t="s">
        <v>259</v>
      </c>
    </row>
    <row r="40" spans="1:33" s="9" customFormat="1" ht="29.1" customHeight="1" x14ac:dyDescent="0.25">
      <c r="A40" s="25" t="s">
        <v>374</v>
      </c>
      <c r="B40" s="28" t="s">
        <v>375</v>
      </c>
      <c r="C40" s="23" t="s">
        <v>259</v>
      </c>
      <c r="D40" s="23" t="s">
        <v>259</v>
      </c>
      <c r="E40" s="23" t="s">
        <v>259</v>
      </c>
      <c r="F40" s="23" t="s">
        <v>259</v>
      </c>
      <c r="G40" s="23" t="s">
        <v>259</v>
      </c>
      <c r="H40" s="23" t="s">
        <v>259</v>
      </c>
      <c r="I40" s="23" t="s">
        <v>21</v>
      </c>
      <c r="J40" s="23" t="s">
        <v>259</v>
      </c>
      <c r="K40" s="23" t="s">
        <v>21</v>
      </c>
      <c r="L40" s="23" t="s">
        <v>259</v>
      </c>
      <c r="M40" s="23" t="s">
        <v>21</v>
      </c>
      <c r="N40" s="23" t="s">
        <v>259</v>
      </c>
      <c r="O40" s="23" t="s">
        <v>21</v>
      </c>
      <c r="P40" s="23" t="s">
        <v>259</v>
      </c>
      <c r="Q40" s="23" t="s">
        <v>21</v>
      </c>
      <c r="R40" s="23" t="s">
        <v>259</v>
      </c>
      <c r="S40" s="23" t="s">
        <v>21</v>
      </c>
      <c r="T40" s="23" t="s">
        <v>259</v>
      </c>
      <c r="U40" s="23" t="s">
        <v>21</v>
      </c>
      <c r="V40" s="23" t="s">
        <v>259</v>
      </c>
      <c r="W40" s="23" t="s">
        <v>21</v>
      </c>
      <c r="X40" s="23" t="s">
        <v>259</v>
      </c>
      <c r="Y40" s="23" t="s">
        <v>21</v>
      </c>
      <c r="Z40" s="23" t="s">
        <v>21</v>
      </c>
      <c r="AA40" s="23" t="s">
        <v>21</v>
      </c>
      <c r="AB40" s="23" t="s">
        <v>259</v>
      </c>
      <c r="AC40" s="23" t="s">
        <v>21</v>
      </c>
      <c r="AD40" s="23" t="s">
        <v>21</v>
      </c>
      <c r="AE40" s="23" t="s">
        <v>21</v>
      </c>
      <c r="AF40" s="23" t="s">
        <v>259</v>
      </c>
      <c r="AG40" s="23" t="s">
        <v>259</v>
      </c>
    </row>
    <row r="41" spans="1:33" s="9" customFormat="1" ht="15" customHeight="1" x14ac:dyDescent="0.25">
      <c r="A41" s="25" t="s">
        <v>376</v>
      </c>
      <c r="B41" s="28" t="s">
        <v>377</v>
      </c>
      <c r="C41" s="23" t="s">
        <v>259</v>
      </c>
      <c r="D41" s="23" t="s">
        <v>259</v>
      </c>
      <c r="E41" s="23" t="s">
        <v>259</v>
      </c>
      <c r="F41" s="23" t="s">
        <v>259</v>
      </c>
      <c r="G41" s="23" t="s">
        <v>259</v>
      </c>
      <c r="H41" s="23" t="s">
        <v>259</v>
      </c>
      <c r="I41" s="23" t="s">
        <v>21</v>
      </c>
      <c r="J41" s="23" t="s">
        <v>259</v>
      </c>
      <c r="K41" s="23" t="s">
        <v>21</v>
      </c>
      <c r="L41" s="23" t="s">
        <v>259</v>
      </c>
      <c r="M41" s="23" t="s">
        <v>21</v>
      </c>
      <c r="N41" s="23" t="s">
        <v>259</v>
      </c>
      <c r="O41" s="23" t="s">
        <v>21</v>
      </c>
      <c r="P41" s="23" t="s">
        <v>259</v>
      </c>
      <c r="Q41" s="23" t="s">
        <v>21</v>
      </c>
      <c r="R41" s="23" t="s">
        <v>259</v>
      </c>
      <c r="S41" s="23" t="s">
        <v>21</v>
      </c>
      <c r="T41" s="23" t="s">
        <v>259</v>
      </c>
      <c r="U41" s="23" t="s">
        <v>21</v>
      </c>
      <c r="V41" s="23" t="s">
        <v>259</v>
      </c>
      <c r="W41" s="23" t="s">
        <v>21</v>
      </c>
      <c r="X41" s="23" t="s">
        <v>259</v>
      </c>
      <c r="Y41" s="23" t="s">
        <v>21</v>
      </c>
      <c r="Z41" s="23" t="s">
        <v>21</v>
      </c>
      <c r="AA41" s="23" t="s">
        <v>21</v>
      </c>
      <c r="AB41" s="23" t="s">
        <v>259</v>
      </c>
      <c r="AC41" s="23" t="s">
        <v>21</v>
      </c>
      <c r="AD41" s="23" t="s">
        <v>21</v>
      </c>
      <c r="AE41" s="23" t="s">
        <v>21</v>
      </c>
      <c r="AF41" s="23" t="s">
        <v>259</v>
      </c>
      <c r="AG41" s="23" t="s">
        <v>259</v>
      </c>
    </row>
    <row r="42" spans="1:33" s="9" customFormat="1" ht="15" customHeight="1" x14ac:dyDescent="0.25">
      <c r="A42" s="25" t="s">
        <v>378</v>
      </c>
      <c r="B42" s="28" t="s">
        <v>379</v>
      </c>
      <c r="C42" s="23" t="s">
        <v>259</v>
      </c>
      <c r="D42" s="23" t="s">
        <v>259</v>
      </c>
      <c r="E42" s="23" t="s">
        <v>259</v>
      </c>
      <c r="F42" s="23" t="s">
        <v>259</v>
      </c>
      <c r="G42" s="23" t="s">
        <v>259</v>
      </c>
      <c r="H42" s="23" t="s">
        <v>259</v>
      </c>
      <c r="I42" s="23" t="s">
        <v>21</v>
      </c>
      <c r="J42" s="23" t="s">
        <v>259</v>
      </c>
      <c r="K42" s="23" t="s">
        <v>21</v>
      </c>
      <c r="L42" s="23" t="s">
        <v>259</v>
      </c>
      <c r="M42" s="23" t="s">
        <v>21</v>
      </c>
      <c r="N42" s="23" t="s">
        <v>259</v>
      </c>
      <c r="O42" s="23" t="s">
        <v>21</v>
      </c>
      <c r="P42" s="23" t="s">
        <v>259</v>
      </c>
      <c r="Q42" s="23" t="s">
        <v>21</v>
      </c>
      <c r="R42" s="23" t="s">
        <v>259</v>
      </c>
      <c r="S42" s="23" t="s">
        <v>21</v>
      </c>
      <c r="T42" s="23" t="s">
        <v>259</v>
      </c>
      <c r="U42" s="23" t="s">
        <v>21</v>
      </c>
      <c r="V42" s="23" t="s">
        <v>259</v>
      </c>
      <c r="W42" s="23" t="s">
        <v>21</v>
      </c>
      <c r="X42" s="23" t="s">
        <v>259</v>
      </c>
      <c r="Y42" s="23" t="s">
        <v>21</v>
      </c>
      <c r="Z42" s="23" t="s">
        <v>21</v>
      </c>
      <c r="AA42" s="23" t="s">
        <v>21</v>
      </c>
      <c r="AB42" s="23" t="s">
        <v>259</v>
      </c>
      <c r="AC42" s="23" t="s">
        <v>21</v>
      </c>
      <c r="AD42" s="23" t="s">
        <v>21</v>
      </c>
      <c r="AE42" s="23" t="s">
        <v>21</v>
      </c>
      <c r="AF42" s="23" t="s">
        <v>259</v>
      </c>
      <c r="AG42" s="23" t="s">
        <v>259</v>
      </c>
    </row>
    <row r="43" spans="1:33" s="9" customFormat="1" ht="15" customHeight="1" x14ac:dyDescent="0.25">
      <c r="A43" s="25" t="s">
        <v>380</v>
      </c>
      <c r="B43" s="28" t="s">
        <v>381</v>
      </c>
      <c r="C43" s="23" t="s">
        <v>259</v>
      </c>
      <c r="D43" s="23" t="s">
        <v>259</v>
      </c>
      <c r="E43" s="23" t="s">
        <v>259</v>
      </c>
      <c r="F43" s="23" t="s">
        <v>259</v>
      </c>
      <c r="G43" s="23" t="s">
        <v>259</v>
      </c>
      <c r="H43" s="23" t="s">
        <v>259</v>
      </c>
      <c r="I43" s="23" t="s">
        <v>21</v>
      </c>
      <c r="J43" s="23" t="s">
        <v>259</v>
      </c>
      <c r="K43" s="23" t="s">
        <v>21</v>
      </c>
      <c r="L43" s="23" t="s">
        <v>259</v>
      </c>
      <c r="M43" s="23" t="s">
        <v>21</v>
      </c>
      <c r="N43" s="23" t="s">
        <v>259</v>
      </c>
      <c r="O43" s="23" t="s">
        <v>21</v>
      </c>
      <c r="P43" s="23" t="s">
        <v>259</v>
      </c>
      <c r="Q43" s="23" t="s">
        <v>21</v>
      </c>
      <c r="R43" s="23" t="s">
        <v>259</v>
      </c>
      <c r="S43" s="23" t="s">
        <v>21</v>
      </c>
      <c r="T43" s="23" t="s">
        <v>259</v>
      </c>
      <c r="U43" s="23" t="s">
        <v>21</v>
      </c>
      <c r="V43" s="23" t="s">
        <v>259</v>
      </c>
      <c r="W43" s="23" t="s">
        <v>21</v>
      </c>
      <c r="X43" s="23" t="s">
        <v>259</v>
      </c>
      <c r="Y43" s="23" t="s">
        <v>21</v>
      </c>
      <c r="Z43" s="23" t="s">
        <v>21</v>
      </c>
      <c r="AA43" s="23" t="s">
        <v>21</v>
      </c>
      <c r="AB43" s="23" t="s">
        <v>259</v>
      </c>
      <c r="AC43" s="23" t="s">
        <v>21</v>
      </c>
      <c r="AD43" s="23" t="s">
        <v>21</v>
      </c>
      <c r="AE43" s="23" t="s">
        <v>21</v>
      </c>
      <c r="AF43" s="23" t="s">
        <v>259</v>
      </c>
      <c r="AG43" s="23" t="s">
        <v>259</v>
      </c>
    </row>
    <row r="44" spans="1:33" s="9" customFormat="1" ht="15" customHeight="1" x14ac:dyDescent="0.25">
      <c r="A44" s="25" t="s">
        <v>382</v>
      </c>
      <c r="B44" s="28" t="s">
        <v>383</v>
      </c>
      <c r="C44" s="23" t="s">
        <v>259</v>
      </c>
      <c r="D44" s="23" t="s">
        <v>259</v>
      </c>
      <c r="E44" s="23" t="s">
        <v>259</v>
      </c>
      <c r="F44" s="23" t="s">
        <v>259</v>
      </c>
      <c r="G44" s="23" t="s">
        <v>259</v>
      </c>
      <c r="H44" s="23" t="s">
        <v>259</v>
      </c>
      <c r="I44" s="23" t="s">
        <v>21</v>
      </c>
      <c r="J44" s="23" t="s">
        <v>259</v>
      </c>
      <c r="K44" s="23" t="s">
        <v>21</v>
      </c>
      <c r="L44" s="23" t="s">
        <v>259</v>
      </c>
      <c r="M44" s="23" t="s">
        <v>21</v>
      </c>
      <c r="N44" s="23" t="s">
        <v>259</v>
      </c>
      <c r="O44" s="23" t="s">
        <v>21</v>
      </c>
      <c r="P44" s="23" t="s">
        <v>259</v>
      </c>
      <c r="Q44" s="23" t="s">
        <v>21</v>
      </c>
      <c r="R44" s="23" t="s">
        <v>259</v>
      </c>
      <c r="S44" s="23" t="s">
        <v>21</v>
      </c>
      <c r="T44" s="23" t="s">
        <v>259</v>
      </c>
      <c r="U44" s="23" t="s">
        <v>21</v>
      </c>
      <c r="V44" s="23" t="s">
        <v>259</v>
      </c>
      <c r="W44" s="23" t="s">
        <v>21</v>
      </c>
      <c r="X44" s="23" t="s">
        <v>259</v>
      </c>
      <c r="Y44" s="23" t="s">
        <v>21</v>
      </c>
      <c r="Z44" s="23" t="s">
        <v>21</v>
      </c>
      <c r="AA44" s="23" t="s">
        <v>21</v>
      </c>
      <c r="AB44" s="23" t="s">
        <v>259</v>
      </c>
      <c r="AC44" s="23" t="s">
        <v>21</v>
      </c>
      <c r="AD44" s="23" t="s">
        <v>21</v>
      </c>
      <c r="AE44" s="23" t="s">
        <v>21</v>
      </c>
      <c r="AF44" s="23" t="s">
        <v>259</v>
      </c>
      <c r="AG44" s="23" t="s">
        <v>259</v>
      </c>
    </row>
    <row r="45" spans="1:33" s="9" customFormat="1" ht="15" customHeight="1" x14ac:dyDescent="0.25">
      <c r="A45" s="25" t="s">
        <v>384</v>
      </c>
      <c r="B45" s="28" t="s">
        <v>385</v>
      </c>
      <c r="C45" s="23" t="s">
        <v>259</v>
      </c>
      <c r="D45" s="23" t="s">
        <v>259</v>
      </c>
      <c r="E45" s="23" t="s">
        <v>259</v>
      </c>
      <c r="F45" s="23" t="s">
        <v>259</v>
      </c>
      <c r="G45" s="23" t="s">
        <v>259</v>
      </c>
      <c r="H45" s="23" t="s">
        <v>259</v>
      </c>
      <c r="I45" s="23" t="s">
        <v>21</v>
      </c>
      <c r="J45" s="23" t="s">
        <v>259</v>
      </c>
      <c r="K45" s="23" t="s">
        <v>21</v>
      </c>
      <c r="L45" s="23" t="s">
        <v>259</v>
      </c>
      <c r="M45" s="23" t="s">
        <v>21</v>
      </c>
      <c r="N45" s="23" t="s">
        <v>259</v>
      </c>
      <c r="O45" s="23" t="s">
        <v>21</v>
      </c>
      <c r="P45" s="23" t="s">
        <v>259</v>
      </c>
      <c r="Q45" s="23" t="s">
        <v>21</v>
      </c>
      <c r="R45" s="23" t="s">
        <v>259</v>
      </c>
      <c r="S45" s="23" t="s">
        <v>21</v>
      </c>
      <c r="T45" s="23" t="s">
        <v>259</v>
      </c>
      <c r="U45" s="23" t="s">
        <v>21</v>
      </c>
      <c r="V45" s="23" t="s">
        <v>259</v>
      </c>
      <c r="W45" s="23" t="s">
        <v>21</v>
      </c>
      <c r="X45" s="23" t="s">
        <v>259</v>
      </c>
      <c r="Y45" s="23" t="s">
        <v>21</v>
      </c>
      <c r="Z45" s="23" t="s">
        <v>21</v>
      </c>
      <c r="AA45" s="23" t="s">
        <v>21</v>
      </c>
      <c r="AB45" s="23" t="s">
        <v>259</v>
      </c>
      <c r="AC45" s="23" t="s">
        <v>21</v>
      </c>
      <c r="AD45" s="23" t="s">
        <v>21</v>
      </c>
      <c r="AE45" s="23" t="s">
        <v>21</v>
      </c>
      <c r="AF45" s="23" t="s">
        <v>259</v>
      </c>
      <c r="AG45" s="23" t="s">
        <v>259</v>
      </c>
    </row>
    <row r="46" spans="1:33" s="9" customFormat="1" ht="15" customHeight="1" x14ac:dyDescent="0.25">
      <c r="A46" s="25" t="s">
        <v>386</v>
      </c>
      <c r="B46" s="28" t="s">
        <v>387</v>
      </c>
      <c r="C46" s="23" t="s">
        <v>259</v>
      </c>
      <c r="D46" s="23" t="s">
        <v>259</v>
      </c>
      <c r="E46" s="23" t="s">
        <v>259</v>
      </c>
      <c r="F46" s="23" t="s">
        <v>259</v>
      </c>
      <c r="G46" s="23" t="s">
        <v>259</v>
      </c>
      <c r="H46" s="23" t="s">
        <v>259</v>
      </c>
      <c r="I46" s="23" t="s">
        <v>21</v>
      </c>
      <c r="J46" s="23" t="s">
        <v>259</v>
      </c>
      <c r="K46" s="23" t="s">
        <v>21</v>
      </c>
      <c r="L46" s="23" t="s">
        <v>259</v>
      </c>
      <c r="M46" s="23" t="s">
        <v>21</v>
      </c>
      <c r="N46" s="23" t="s">
        <v>259</v>
      </c>
      <c r="O46" s="23" t="s">
        <v>21</v>
      </c>
      <c r="P46" s="23" t="s">
        <v>259</v>
      </c>
      <c r="Q46" s="23" t="s">
        <v>21</v>
      </c>
      <c r="R46" s="23" t="s">
        <v>259</v>
      </c>
      <c r="S46" s="23" t="s">
        <v>21</v>
      </c>
      <c r="T46" s="23" t="s">
        <v>259</v>
      </c>
      <c r="U46" s="23" t="s">
        <v>21</v>
      </c>
      <c r="V46" s="23" t="s">
        <v>259</v>
      </c>
      <c r="W46" s="23" t="s">
        <v>21</v>
      </c>
      <c r="X46" s="23" t="s">
        <v>259</v>
      </c>
      <c r="Y46" s="23" t="s">
        <v>21</v>
      </c>
      <c r="Z46" s="23" t="s">
        <v>21</v>
      </c>
      <c r="AA46" s="23" t="s">
        <v>21</v>
      </c>
      <c r="AB46" s="23" t="s">
        <v>259</v>
      </c>
      <c r="AC46" s="23" t="s">
        <v>21</v>
      </c>
      <c r="AD46" s="23" t="s">
        <v>21</v>
      </c>
      <c r="AE46" s="23" t="s">
        <v>21</v>
      </c>
      <c r="AF46" s="23" t="s">
        <v>259</v>
      </c>
      <c r="AG46" s="23" t="s">
        <v>259</v>
      </c>
    </row>
    <row r="47" spans="1:33" ht="29.1" customHeight="1" x14ac:dyDescent="0.25">
      <c r="A47" s="25" t="s">
        <v>24</v>
      </c>
      <c r="B47" s="25" t="s">
        <v>388</v>
      </c>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row>
    <row r="48" spans="1:33" s="9" customFormat="1" ht="15" customHeight="1" x14ac:dyDescent="0.25">
      <c r="A48" s="25" t="s">
        <v>389</v>
      </c>
      <c r="B48" s="28" t="s">
        <v>390</v>
      </c>
      <c r="C48" s="23" t="s">
        <v>259</v>
      </c>
      <c r="D48" s="23" t="s">
        <v>259</v>
      </c>
      <c r="E48" s="23" t="s">
        <v>259</v>
      </c>
      <c r="F48" s="23" t="s">
        <v>259</v>
      </c>
      <c r="G48" s="23" t="s">
        <v>259</v>
      </c>
      <c r="H48" s="23" t="s">
        <v>259</v>
      </c>
      <c r="I48" s="23" t="s">
        <v>21</v>
      </c>
      <c r="J48" s="23" t="s">
        <v>259</v>
      </c>
      <c r="K48" s="23" t="s">
        <v>21</v>
      </c>
      <c r="L48" s="23" t="s">
        <v>259</v>
      </c>
      <c r="M48" s="23" t="s">
        <v>21</v>
      </c>
      <c r="N48" s="23" t="s">
        <v>259</v>
      </c>
      <c r="O48" s="23" t="s">
        <v>21</v>
      </c>
      <c r="P48" s="23" t="s">
        <v>259</v>
      </c>
      <c r="Q48" s="23" t="s">
        <v>21</v>
      </c>
      <c r="R48" s="23" t="s">
        <v>259</v>
      </c>
      <c r="S48" s="23" t="s">
        <v>21</v>
      </c>
      <c r="T48" s="23" t="s">
        <v>259</v>
      </c>
      <c r="U48" s="23" t="s">
        <v>21</v>
      </c>
      <c r="V48" s="23" t="s">
        <v>259</v>
      </c>
      <c r="W48" s="23" t="s">
        <v>21</v>
      </c>
      <c r="X48" s="23" t="s">
        <v>259</v>
      </c>
      <c r="Y48" s="23" t="s">
        <v>21</v>
      </c>
      <c r="Z48" s="23" t="s">
        <v>259</v>
      </c>
      <c r="AA48" s="23" t="s">
        <v>21</v>
      </c>
      <c r="AB48" s="23" t="s">
        <v>259</v>
      </c>
      <c r="AC48" s="23" t="s">
        <v>21</v>
      </c>
      <c r="AD48" s="23" t="s">
        <v>259</v>
      </c>
      <c r="AE48" s="23" t="s">
        <v>21</v>
      </c>
      <c r="AF48" s="23" t="s">
        <v>259</v>
      </c>
      <c r="AG48" s="23" t="s">
        <v>259</v>
      </c>
    </row>
    <row r="49" spans="1:33" s="9" customFormat="1" ht="29.1" customHeight="1" x14ac:dyDescent="0.25">
      <c r="A49" s="25" t="s">
        <v>391</v>
      </c>
      <c r="B49" s="28" t="s">
        <v>369</v>
      </c>
      <c r="C49" s="23" t="s">
        <v>259</v>
      </c>
      <c r="D49" s="23" t="s">
        <v>259</v>
      </c>
      <c r="E49" s="23" t="s">
        <v>259</v>
      </c>
      <c r="F49" s="23" t="s">
        <v>259</v>
      </c>
      <c r="G49" s="23" t="s">
        <v>259</v>
      </c>
      <c r="H49" s="23" t="s">
        <v>259</v>
      </c>
      <c r="I49" s="23" t="s">
        <v>21</v>
      </c>
      <c r="J49" s="23" t="s">
        <v>259</v>
      </c>
      <c r="K49" s="23" t="s">
        <v>21</v>
      </c>
      <c r="L49" s="23" t="s">
        <v>259</v>
      </c>
      <c r="M49" s="23" t="s">
        <v>21</v>
      </c>
      <c r="N49" s="23" t="s">
        <v>259</v>
      </c>
      <c r="O49" s="23" t="s">
        <v>21</v>
      </c>
      <c r="P49" s="23" t="s">
        <v>259</v>
      </c>
      <c r="Q49" s="23" t="s">
        <v>21</v>
      </c>
      <c r="R49" s="23" t="s">
        <v>259</v>
      </c>
      <c r="S49" s="23" t="s">
        <v>21</v>
      </c>
      <c r="T49" s="23" t="s">
        <v>259</v>
      </c>
      <c r="U49" s="23" t="s">
        <v>21</v>
      </c>
      <c r="V49" s="23" t="s">
        <v>259</v>
      </c>
      <c r="W49" s="23" t="s">
        <v>21</v>
      </c>
      <c r="X49" s="23" t="s">
        <v>259</v>
      </c>
      <c r="Y49" s="23" t="s">
        <v>21</v>
      </c>
      <c r="Z49" s="23" t="s">
        <v>21</v>
      </c>
      <c r="AA49" s="23" t="s">
        <v>21</v>
      </c>
      <c r="AB49" s="23" t="s">
        <v>259</v>
      </c>
      <c r="AC49" s="23" t="s">
        <v>21</v>
      </c>
      <c r="AD49" s="23" t="s">
        <v>21</v>
      </c>
      <c r="AE49" s="23" t="s">
        <v>21</v>
      </c>
      <c r="AF49" s="23" t="s">
        <v>259</v>
      </c>
      <c r="AG49" s="23" t="s">
        <v>259</v>
      </c>
    </row>
    <row r="50" spans="1:33" s="9" customFormat="1" ht="15" customHeight="1" x14ac:dyDescent="0.25">
      <c r="A50" s="25" t="s">
        <v>392</v>
      </c>
      <c r="B50" s="28" t="s">
        <v>371</v>
      </c>
      <c r="C50" s="23" t="s">
        <v>259</v>
      </c>
      <c r="D50" s="23" t="s">
        <v>259</v>
      </c>
      <c r="E50" s="23" t="s">
        <v>259</v>
      </c>
      <c r="F50" s="23" t="s">
        <v>259</v>
      </c>
      <c r="G50" s="23" t="s">
        <v>259</v>
      </c>
      <c r="H50" s="23" t="s">
        <v>259</v>
      </c>
      <c r="I50" s="23" t="s">
        <v>21</v>
      </c>
      <c r="J50" s="23" t="s">
        <v>259</v>
      </c>
      <c r="K50" s="23" t="s">
        <v>21</v>
      </c>
      <c r="L50" s="23" t="s">
        <v>259</v>
      </c>
      <c r="M50" s="23" t="s">
        <v>21</v>
      </c>
      <c r="N50" s="23" t="s">
        <v>259</v>
      </c>
      <c r="O50" s="23" t="s">
        <v>21</v>
      </c>
      <c r="P50" s="23" t="s">
        <v>259</v>
      </c>
      <c r="Q50" s="23" t="s">
        <v>21</v>
      </c>
      <c r="R50" s="23" t="s">
        <v>259</v>
      </c>
      <c r="S50" s="23" t="s">
        <v>21</v>
      </c>
      <c r="T50" s="23" t="s">
        <v>259</v>
      </c>
      <c r="U50" s="23" t="s">
        <v>21</v>
      </c>
      <c r="V50" s="23" t="s">
        <v>259</v>
      </c>
      <c r="W50" s="23" t="s">
        <v>21</v>
      </c>
      <c r="X50" s="23" t="s">
        <v>259</v>
      </c>
      <c r="Y50" s="23" t="s">
        <v>21</v>
      </c>
      <c r="Z50" s="23" t="s">
        <v>21</v>
      </c>
      <c r="AA50" s="23" t="s">
        <v>21</v>
      </c>
      <c r="AB50" s="23" t="s">
        <v>259</v>
      </c>
      <c r="AC50" s="23" t="s">
        <v>21</v>
      </c>
      <c r="AD50" s="23" t="s">
        <v>21</v>
      </c>
      <c r="AE50" s="23" t="s">
        <v>21</v>
      </c>
      <c r="AF50" s="23" t="s">
        <v>259</v>
      </c>
      <c r="AG50" s="23" t="s">
        <v>259</v>
      </c>
    </row>
    <row r="51" spans="1:33" s="9" customFormat="1" ht="29.1" customHeight="1" x14ac:dyDescent="0.25">
      <c r="A51" s="25" t="s">
        <v>393</v>
      </c>
      <c r="B51" s="28" t="s">
        <v>373</v>
      </c>
      <c r="C51" s="23" t="s">
        <v>259</v>
      </c>
      <c r="D51" s="23" t="s">
        <v>259</v>
      </c>
      <c r="E51" s="23" t="s">
        <v>259</v>
      </c>
      <c r="F51" s="23" t="s">
        <v>259</v>
      </c>
      <c r="G51" s="23" t="s">
        <v>259</v>
      </c>
      <c r="H51" s="23" t="s">
        <v>259</v>
      </c>
      <c r="I51" s="23" t="s">
        <v>21</v>
      </c>
      <c r="J51" s="23" t="s">
        <v>259</v>
      </c>
      <c r="K51" s="23" t="s">
        <v>21</v>
      </c>
      <c r="L51" s="23" t="s">
        <v>259</v>
      </c>
      <c r="M51" s="23" t="s">
        <v>21</v>
      </c>
      <c r="N51" s="23" t="s">
        <v>259</v>
      </c>
      <c r="O51" s="23" t="s">
        <v>21</v>
      </c>
      <c r="P51" s="23" t="s">
        <v>259</v>
      </c>
      <c r="Q51" s="23" t="s">
        <v>21</v>
      </c>
      <c r="R51" s="23" t="s">
        <v>259</v>
      </c>
      <c r="S51" s="23" t="s">
        <v>21</v>
      </c>
      <c r="T51" s="23" t="s">
        <v>259</v>
      </c>
      <c r="U51" s="23" t="s">
        <v>21</v>
      </c>
      <c r="V51" s="23" t="s">
        <v>259</v>
      </c>
      <c r="W51" s="23" t="s">
        <v>21</v>
      </c>
      <c r="X51" s="23" t="s">
        <v>259</v>
      </c>
      <c r="Y51" s="23" t="s">
        <v>21</v>
      </c>
      <c r="Z51" s="23" t="s">
        <v>21</v>
      </c>
      <c r="AA51" s="23" t="s">
        <v>21</v>
      </c>
      <c r="AB51" s="23" t="s">
        <v>259</v>
      </c>
      <c r="AC51" s="23" t="s">
        <v>21</v>
      </c>
      <c r="AD51" s="23" t="s">
        <v>21</v>
      </c>
      <c r="AE51" s="23" t="s">
        <v>21</v>
      </c>
      <c r="AF51" s="23" t="s">
        <v>259</v>
      </c>
      <c r="AG51" s="23" t="s">
        <v>259</v>
      </c>
    </row>
    <row r="52" spans="1:33" s="9" customFormat="1" ht="29.1" customHeight="1" x14ac:dyDescent="0.25">
      <c r="A52" s="25" t="s">
        <v>394</v>
      </c>
      <c r="B52" s="28" t="s">
        <v>375</v>
      </c>
      <c r="C52" s="23" t="s">
        <v>259</v>
      </c>
      <c r="D52" s="23" t="s">
        <v>259</v>
      </c>
      <c r="E52" s="23" t="s">
        <v>259</v>
      </c>
      <c r="F52" s="23" t="s">
        <v>259</v>
      </c>
      <c r="G52" s="23" t="s">
        <v>259</v>
      </c>
      <c r="H52" s="23" t="s">
        <v>259</v>
      </c>
      <c r="I52" s="23" t="s">
        <v>21</v>
      </c>
      <c r="J52" s="23" t="s">
        <v>259</v>
      </c>
      <c r="K52" s="23" t="s">
        <v>21</v>
      </c>
      <c r="L52" s="23" t="s">
        <v>259</v>
      </c>
      <c r="M52" s="23" t="s">
        <v>21</v>
      </c>
      <c r="N52" s="23" t="s">
        <v>259</v>
      </c>
      <c r="O52" s="23" t="s">
        <v>21</v>
      </c>
      <c r="P52" s="23" t="s">
        <v>259</v>
      </c>
      <c r="Q52" s="23" t="s">
        <v>21</v>
      </c>
      <c r="R52" s="23" t="s">
        <v>259</v>
      </c>
      <c r="S52" s="23" t="s">
        <v>21</v>
      </c>
      <c r="T52" s="23" t="s">
        <v>259</v>
      </c>
      <c r="U52" s="23" t="s">
        <v>21</v>
      </c>
      <c r="V52" s="23" t="s">
        <v>259</v>
      </c>
      <c r="W52" s="23" t="s">
        <v>21</v>
      </c>
      <c r="X52" s="23" t="s">
        <v>259</v>
      </c>
      <c r="Y52" s="23" t="s">
        <v>21</v>
      </c>
      <c r="Z52" s="23" t="s">
        <v>21</v>
      </c>
      <c r="AA52" s="23" t="s">
        <v>21</v>
      </c>
      <c r="AB52" s="23" t="s">
        <v>259</v>
      </c>
      <c r="AC52" s="23" t="s">
        <v>21</v>
      </c>
      <c r="AD52" s="23" t="s">
        <v>21</v>
      </c>
      <c r="AE52" s="23" t="s">
        <v>21</v>
      </c>
      <c r="AF52" s="23" t="s">
        <v>259</v>
      </c>
      <c r="AG52" s="23" t="s">
        <v>259</v>
      </c>
    </row>
    <row r="53" spans="1:33" s="9" customFormat="1" ht="15" customHeight="1" x14ac:dyDescent="0.25">
      <c r="A53" s="25" t="s">
        <v>395</v>
      </c>
      <c r="B53" s="28" t="s">
        <v>377</v>
      </c>
      <c r="C53" s="23" t="s">
        <v>259</v>
      </c>
      <c r="D53" s="23" t="s">
        <v>259</v>
      </c>
      <c r="E53" s="23" t="s">
        <v>259</v>
      </c>
      <c r="F53" s="23" t="s">
        <v>259</v>
      </c>
      <c r="G53" s="23" t="s">
        <v>259</v>
      </c>
      <c r="H53" s="23" t="s">
        <v>259</v>
      </c>
      <c r="I53" s="23" t="s">
        <v>21</v>
      </c>
      <c r="J53" s="23" t="s">
        <v>259</v>
      </c>
      <c r="K53" s="23" t="s">
        <v>21</v>
      </c>
      <c r="L53" s="23" t="s">
        <v>259</v>
      </c>
      <c r="M53" s="23" t="s">
        <v>21</v>
      </c>
      <c r="N53" s="23" t="s">
        <v>259</v>
      </c>
      <c r="O53" s="23" t="s">
        <v>21</v>
      </c>
      <c r="P53" s="23" t="s">
        <v>259</v>
      </c>
      <c r="Q53" s="23" t="s">
        <v>21</v>
      </c>
      <c r="R53" s="23" t="s">
        <v>259</v>
      </c>
      <c r="S53" s="23" t="s">
        <v>21</v>
      </c>
      <c r="T53" s="23" t="s">
        <v>259</v>
      </c>
      <c r="U53" s="23" t="s">
        <v>21</v>
      </c>
      <c r="V53" s="23" t="s">
        <v>259</v>
      </c>
      <c r="W53" s="23" t="s">
        <v>21</v>
      </c>
      <c r="X53" s="23" t="s">
        <v>259</v>
      </c>
      <c r="Y53" s="23" t="s">
        <v>21</v>
      </c>
      <c r="Z53" s="23" t="s">
        <v>21</v>
      </c>
      <c r="AA53" s="23" t="s">
        <v>21</v>
      </c>
      <c r="AB53" s="23" t="s">
        <v>259</v>
      </c>
      <c r="AC53" s="23" t="s">
        <v>21</v>
      </c>
      <c r="AD53" s="23" t="s">
        <v>21</v>
      </c>
      <c r="AE53" s="23" t="s">
        <v>21</v>
      </c>
      <c r="AF53" s="23" t="s">
        <v>259</v>
      </c>
      <c r="AG53" s="23" t="s">
        <v>259</v>
      </c>
    </row>
    <row r="54" spans="1:33" s="9" customFormat="1" ht="15" customHeight="1" x14ac:dyDescent="0.25">
      <c r="A54" s="25" t="s">
        <v>396</v>
      </c>
      <c r="B54" s="28" t="s">
        <v>379</v>
      </c>
      <c r="C54" s="23" t="s">
        <v>259</v>
      </c>
      <c r="D54" s="23" t="s">
        <v>259</v>
      </c>
      <c r="E54" s="23" t="s">
        <v>259</v>
      </c>
      <c r="F54" s="23" t="s">
        <v>259</v>
      </c>
      <c r="G54" s="23" t="s">
        <v>259</v>
      </c>
      <c r="H54" s="23" t="s">
        <v>259</v>
      </c>
      <c r="I54" s="23" t="s">
        <v>21</v>
      </c>
      <c r="J54" s="23" t="s">
        <v>259</v>
      </c>
      <c r="K54" s="23" t="s">
        <v>21</v>
      </c>
      <c r="L54" s="23" t="s">
        <v>259</v>
      </c>
      <c r="M54" s="23" t="s">
        <v>21</v>
      </c>
      <c r="N54" s="23" t="s">
        <v>259</v>
      </c>
      <c r="O54" s="23" t="s">
        <v>21</v>
      </c>
      <c r="P54" s="23" t="s">
        <v>259</v>
      </c>
      <c r="Q54" s="23" t="s">
        <v>21</v>
      </c>
      <c r="R54" s="23" t="s">
        <v>259</v>
      </c>
      <c r="S54" s="23" t="s">
        <v>21</v>
      </c>
      <c r="T54" s="23" t="s">
        <v>259</v>
      </c>
      <c r="U54" s="23" t="s">
        <v>21</v>
      </c>
      <c r="V54" s="23" t="s">
        <v>259</v>
      </c>
      <c r="W54" s="23" t="s">
        <v>21</v>
      </c>
      <c r="X54" s="23" t="s">
        <v>259</v>
      </c>
      <c r="Y54" s="23" t="s">
        <v>21</v>
      </c>
      <c r="Z54" s="23" t="s">
        <v>21</v>
      </c>
      <c r="AA54" s="23" t="s">
        <v>21</v>
      </c>
      <c r="AB54" s="23" t="s">
        <v>259</v>
      </c>
      <c r="AC54" s="23" t="s">
        <v>21</v>
      </c>
      <c r="AD54" s="23" t="s">
        <v>21</v>
      </c>
      <c r="AE54" s="23" t="s">
        <v>21</v>
      </c>
      <c r="AF54" s="23" t="s">
        <v>259</v>
      </c>
      <c r="AG54" s="23" t="s">
        <v>259</v>
      </c>
    </row>
    <row r="55" spans="1:33" s="9" customFormat="1" ht="15" customHeight="1" x14ac:dyDescent="0.25">
      <c r="A55" s="25" t="s">
        <v>397</v>
      </c>
      <c r="B55" s="28" t="s">
        <v>381</v>
      </c>
      <c r="C55" s="23" t="s">
        <v>398</v>
      </c>
      <c r="D55" s="23" t="s">
        <v>398</v>
      </c>
      <c r="E55" s="23" t="s">
        <v>259</v>
      </c>
      <c r="F55" s="23" t="s">
        <v>259</v>
      </c>
      <c r="G55" s="23" t="s">
        <v>259</v>
      </c>
      <c r="H55" s="23" t="s">
        <v>259</v>
      </c>
      <c r="I55" s="23" t="s">
        <v>21</v>
      </c>
      <c r="J55" s="23" t="s">
        <v>259</v>
      </c>
      <c r="K55" s="23" t="s">
        <v>21</v>
      </c>
      <c r="L55" s="23" t="s">
        <v>259</v>
      </c>
      <c r="M55" s="23" t="s">
        <v>21</v>
      </c>
      <c r="N55" s="23" t="s">
        <v>259</v>
      </c>
      <c r="O55" s="23" t="s">
        <v>21</v>
      </c>
      <c r="P55" s="23" t="s">
        <v>259</v>
      </c>
      <c r="Q55" s="23" t="s">
        <v>21</v>
      </c>
      <c r="R55" s="23" t="s">
        <v>259</v>
      </c>
      <c r="S55" s="23" t="s">
        <v>21</v>
      </c>
      <c r="T55" s="23" t="s">
        <v>259</v>
      </c>
      <c r="U55" s="23" t="s">
        <v>21</v>
      </c>
      <c r="V55" s="23" t="s">
        <v>259</v>
      </c>
      <c r="W55" s="23" t="s">
        <v>21</v>
      </c>
      <c r="X55" s="23" t="s">
        <v>259</v>
      </c>
      <c r="Y55" s="23" t="s">
        <v>21</v>
      </c>
      <c r="Z55" s="23" t="s">
        <v>21</v>
      </c>
      <c r="AA55" s="23" t="s">
        <v>21</v>
      </c>
      <c r="AB55" s="23" t="s">
        <v>259</v>
      </c>
      <c r="AC55" s="23" t="s">
        <v>21</v>
      </c>
      <c r="AD55" s="23" t="s">
        <v>21</v>
      </c>
      <c r="AE55" s="23" t="s">
        <v>21</v>
      </c>
      <c r="AF55" s="23" t="s">
        <v>259</v>
      </c>
      <c r="AG55" s="23" t="s">
        <v>259</v>
      </c>
    </row>
    <row r="56" spans="1:33" s="9" customFormat="1" ht="15" customHeight="1" x14ac:dyDescent="0.25">
      <c r="A56" s="25" t="s">
        <v>399</v>
      </c>
      <c r="B56" s="28" t="s">
        <v>383</v>
      </c>
      <c r="C56" s="23" t="s">
        <v>259</v>
      </c>
      <c r="D56" s="23" t="s">
        <v>259</v>
      </c>
      <c r="E56" s="23" t="s">
        <v>259</v>
      </c>
      <c r="F56" s="23" t="s">
        <v>259</v>
      </c>
      <c r="G56" s="23" t="s">
        <v>259</v>
      </c>
      <c r="H56" s="23" t="s">
        <v>259</v>
      </c>
      <c r="I56" s="23" t="s">
        <v>21</v>
      </c>
      <c r="J56" s="23" t="s">
        <v>259</v>
      </c>
      <c r="K56" s="23" t="s">
        <v>21</v>
      </c>
      <c r="L56" s="23" t="s">
        <v>259</v>
      </c>
      <c r="M56" s="23" t="s">
        <v>21</v>
      </c>
      <c r="N56" s="23" t="s">
        <v>259</v>
      </c>
      <c r="O56" s="23" t="s">
        <v>21</v>
      </c>
      <c r="P56" s="23" t="s">
        <v>259</v>
      </c>
      <c r="Q56" s="23" t="s">
        <v>21</v>
      </c>
      <c r="R56" s="23" t="s">
        <v>259</v>
      </c>
      <c r="S56" s="23" t="s">
        <v>21</v>
      </c>
      <c r="T56" s="23" t="s">
        <v>259</v>
      </c>
      <c r="U56" s="23" t="s">
        <v>21</v>
      </c>
      <c r="V56" s="23" t="s">
        <v>259</v>
      </c>
      <c r="W56" s="23" t="s">
        <v>21</v>
      </c>
      <c r="X56" s="23" t="s">
        <v>259</v>
      </c>
      <c r="Y56" s="23" t="s">
        <v>21</v>
      </c>
      <c r="Z56" s="23" t="s">
        <v>21</v>
      </c>
      <c r="AA56" s="23" t="s">
        <v>21</v>
      </c>
      <c r="AB56" s="23" t="s">
        <v>259</v>
      </c>
      <c r="AC56" s="23" t="s">
        <v>21</v>
      </c>
      <c r="AD56" s="23" t="s">
        <v>21</v>
      </c>
      <c r="AE56" s="23" t="s">
        <v>21</v>
      </c>
      <c r="AF56" s="23" t="s">
        <v>259</v>
      </c>
      <c r="AG56" s="23" t="s">
        <v>259</v>
      </c>
    </row>
    <row r="57" spans="1:33" s="9" customFormat="1" ht="15" customHeight="1" x14ac:dyDescent="0.25">
      <c r="A57" s="25" t="s">
        <v>400</v>
      </c>
      <c r="B57" s="28" t="s">
        <v>385</v>
      </c>
      <c r="C57" s="23" t="s">
        <v>259</v>
      </c>
      <c r="D57" s="23" t="s">
        <v>259</v>
      </c>
      <c r="E57" s="23" t="s">
        <v>259</v>
      </c>
      <c r="F57" s="23" t="s">
        <v>259</v>
      </c>
      <c r="G57" s="23" t="s">
        <v>259</v>
      </c>
      <c r="H57" s="23" t="s">
        <v>259</v>
      </c>
      <c r="I57" s="23" t="s">
        <v>21</v>
      </c>
      <c r="J57" s="23" t="s">
        <v>259</v>
      </c>
      <c r="K57" s="23" t="s">
        <v>21</v>
      </c>
      <c r="L57" s="23" t="s">
        <v>259</v>
      </c>
      <c r="M57" s="23" t="s">
        <v>21</v>
      </c>
      <c r="N57" s="23" t="s">
        <v>259</v>
      </c>
      <c r="O57" s="23" t="s">
        <v>21</v>
      </c>
      <c r="P57" s="23" t="s">
        <v>259</v>
      </c>
      <c r="Q57" s="23" t="s">
        <v>21</v>
      </c>
      <c r="R57" s="23" t="s">
        <v>259</v>
      </c>
      <c r="S57" s="23" t="s">
        <v>21</v>
      </c>
      <c r="T57" s="23" t="s">
        <v>259</v>
      </c>
      <c r="U57" s="23" t="s">
        <v>21</v>
      </c>
      <c r="V57" s="23" t="s">
        <v>259</v>
      </c>
      <c r="W57" s="23" t="s">
        <v>21</v>
      </c>
      <c r="X57" s="23" t="s">
        <v>259</v>
      </c>
      <c r="Y57" s="23" t="s">
        <v>21</v>
      </c>
      <c r="Z57" s="23" t="s">
        <v>21</v>
      </c>
      <c r="AA57" s="23" t="s">
        <v>21</v>
      </c>
      <c r="AB57" s="23" t="s">
        <v>259</v>
      </c>
      <c r="AC57" s="23" t="s">
        <v>21</v>
      </c>
      <c r="AD57" s="23" t="s">
        <v>21</v>
      </c>
      <c r="AE57" s="23" t="s">
        <v>21</v>
      </c>
      <c r="AF57" s="23" t="s">
        <v>259</v>
      </c>
      <c r="AG57" s="23" t="s">
        <v>259</v>
      </c>
    </row>
    <row r="58" spans="1:33" s="9" customFormat="1" ht="15" customHeight="1" x14ac:dyDescent="0.25">
      <c r="A58" s="25" t="s">
        <v>401</v>
      </c>
      <c r="B58" s="28" t="s">
        <v>387</v>
      </c>
      <c r="C58" s="23" t="s">
        <v>259</v>
      </c>
      <c r="D58" s="23" t="s">
        <v>259</v>
      </c>
      <c r="E58" s="23" t="s">
        <v>259</v>
      </c>
      <c r="F58" s="23" t="s">
        <v>259</v>
      </c>
      <c r="G58" s="23" t="s">
        <v>259</v>
      </c>
      <c r="H58" s="23" t="s">
        <v>259</v>
      </c>
      <c r="I58" s="23" t="s">
        <v>21</v>
      </c>
      <c r="J58" s="23" t="s">
        <v>259</v>
      </c>
      <c r="K58" s="23" t="s">
        <v>21</v>
      </c>
      <c r="L58" s="23" t="s">
        <v>259</v>
      </c>
      <c r="M58" s="23" t="s">
        <v>21</v>
      </c>
      <c r="N58" s="23" t="s">
        <v>259</v>
      </c>
      <c r="O58" s="23" t="s">
        <v>21</v>
      </c>
      <c r="P58" s="23" t="s">
        <v>259</v>
      </c>
      <c r="Q58" s="23" t="s">
        <v>21</v>
      </c>
      <c r="R58" s="23" t="s">
        <v>259</v>
      </c>
      <c r="S58" s="23" t="s">
        <v>21</v>
      </c>
      <c r="T58" s="23" t="s">
        <v>259</v>
      </c>
      <c r="U58" s="23" t="s">
        <v>21</v>
      </c>
      <c r="V58" s="23" t="s">
        <v>259</v>
      </c>
      <c r="W58" s="23" t="s">
        <v>21</v>
      </c>
      <c r="X58" s="23" t="s">
        <v>259</v>
      </c>
      <c r="Y58" s="23" t="s">
        <v>21</v>
      </c>
      <c r="Z58" s="23" t="s">
        <v>21</v>
      </c>
      <c r="AA58" s="23" t="s">
        <v>21</v>
      </c>
      <c r="AB58" s="23" t="s">
        <v>259</v>
      </c>
      <c r="AC58" s="23" t="s">
        <v>21</v>
      </c>
      <c r="AD58" s="23" t="s">
        <v>21</v>
      </c>
      <c r="AE58" s="23" t="s">
        <v>21</v>
      </c>
      <c r="AF58" s="23" t="s">
        <v>259</v>
      </c>
      <c r="AG58" s="23" t="s">
        <v>259</v>
      </c>
    </row>
    <row r="59" spans="1:33" ht="29.1" customHeight="1" x14ac:dyDescent="0.25">
      <c r="A59" s="25" t="s">
        <v>26</v>
      </c>
      <c r="B59" s="25" t="s">
        <v>402</v>
      </c>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row>
    <row r="60" spans="1:33" ht="15" customHeight="1" x14ac:dyDescent="0.25">
      <c r="A60" s="25" t="s">
        <v>403</v>
      </c>
      <c r="B60" s="28" t="s">
        <v>404</v>
      </c>
      <c r="C60" s="23" t="s">
        <v>350</v>
      </c>
      <c r="D60" s="23" t="s">
        <v>350</v>
      </c>
      <c r="E60" s="23" t="s">
        <v>259</v>
      </c>
      <c r="F60" s="23" t="s">
        <v>259</v>
      </c>
      <c r="G60" s="23" t="s">
        <v>259</v>
      </c>
      <c r="H60" s="23" t="s">
        <v>259</v>
      </c>
      <c r="I60" s="23" t="s">
        <v>21</v>
      </c>
      <c r="J60" s="23" t="s">
        <v>259</v>
      </c>
      <c r="K60" s="23" t="s">
        <v>21</v>
      </c>
      <c r="L60" s="23" t="s">
        <v>259</v>
      </c>
      <c r="M60" s="23" t="s">
        <v>21</v>
      </c>
      <c r="N60" s="23" t="s">
        <v>259</v>
      </c>
      <c r="O60" s="23" t="s">
        <v>21</v>
      </c>
      <c r="P60" s="23" t="s">
        <v>259</v>
      </c>
      <c r="Q60" s="23" t="s">
        <v>21</v>
      </c>
      <c r="R60" s="23" t="s">
        <v>259</v>
      </c>
      <c r="S60" s="23" t="s">
        <v>21</v>
      </c>
      <c r="T60" s="23" t="s">
        <v>259</v>
      </c>
      <c r="U60" s="23" t="s">
        <v>21</v>
      </c>
      <c r="V60" s="23" t="s">
        <v>259</v>
      </c>
      <c r="W60" s="23" t="s">
        <v>21</v>
      </c>
      <c r="X60" s="23" t="s">
        <v>259</v>
      </c>
      <c r="Y60" s="23" t="s">
        <v>21</v>
      </c>
      <c r="Z60" s="23" t="s">
        <v>21</v>
      </c>
      <c r="AA60" s="23" t="s">
        <v>21</v>
      </c>
      <c r="AB60" s="23" t="s">
        <v>259</v>
      </c>
      <c r="AC60" s="23" t="s">
        <v>21</v>
      </c>
      <c r="AD60" s="23" t="s">
        <v>21</v>
      </c>
      <c r="AE60" s="23" t="s">
        <v>21</v>
      </c>
      <c r="AF60" s="23" t="s">
        <v>259</v>
      </c>
      <c r="AG60" s="23" t="s">
        <v>259</v>
      </c>
    </row>
    <row r="61" spans="1:33" s="9" customFormat="1" ht="15" customHeight="1" x14ac:dyDescent="0.25">
      <c r="A61" s="25" t="s">
        <v>405</v>
      </c>
      <c r="B61" s="28" t="s">
        <v>406</v>
      </c>
      <c r="C61" s="23" t="s">
        <v>259</v>
      </c>
      <c r="D61" s="23" t="s">
        <v>259</v>
      </c>
      <c r="E61" s="23" t="s">
        <v>259</v>
      </c>
      <c r="F61" s="23" t="s">
        <v>259</v>
      </c>
      <c r="G61" s="23" t="s">
        <v>259</v>
      </c>
      <c r="H61" s="23" t="s">
        <v>259</v>
      </c>
      <c r="I61" s="23" t="s">
        <v>21</v>
      </c>
      <c r="J61" s="23" t="s">
        <v>259</v>
      </c>
      <c r="K61" s="23" t="s">
        <v>21</v>
      </c>
      <c r="L61" s="23" t="s">
        <v>259</v>
      </c>
      <c r="M61" s="23" t="s">
        <v>21</v>
      </c>
      <c r="N61" s="23" t="s">
        <v>259</v>
      </c>
      <c r="O61" s="23" t="s">
        <v>21</v>
      </c>
      <c r="P61" s="23" t="s">
        <v>259</v>
      </c>
      <c r="Q61" s="23" t="s">
        <v>21</v>
      </c>
      <c r="R61" s="23" t="s">
        <v>259</v>
      </c>
      <c r="S61" s="23" t="s">
        <v>21</v>
      </c>
      <c r="T61" s="23" t="s">
        <v>259</v>
      </c>
      <c r="U61" s="23" t="s">
        <v>21</v>
      </c>
      <c r="V61" s="23" t="s">
        <v>259</v>
      </c>
      <c r="W61" s="23" t="s">
        <v>21</v>
      </c>
      <c r="X61" s="23" t="s">
        <v>259</v>
      </c>
      <c r="Y61" s="23" t="s">
        <v>21</v>
      </c>
      <c r="Z61" s="23" t="s">
        <v>259</v>
      </c>
      <c r="AA61" s="23" t="s">
        <v>21</v>
      </c>
      <c r="AB61" s="23" t="s">
        <v>259</v>
      </c>
      <c r="AC61" s="23" t="s">
        <v>21</v>
      </c>
      <c r="AD61" s="23" t="s">
        <v>259</v>
      </c>
      <c r="AE61" s="23" t="s">
        <v>21</v>
      </c>
      <c r="AF61" s="23" t="s">
        <v>259</v>
      </c>
      <c r="AG61" s="23" t="s">
        <v>259</v>
      </c>
    </row>
    <row r="62" spans="1:33" s="9" customFormat="1" ht="15" customHeight="1" x14ac:dyDescent="0.25">
      <c r="A62" s="25" t="s">
        <v>407</v>
      </c>
      <c r="B62" s="28" t="s">
        <v>408</v>
      </c>
      <c r="C62" s="23" t="s">
        <v>259</v>
      </c>
      <c r="D62" s="23" t="s">
        <v>259</v>
      </c>
      <c r="E62" s="23" t="s">
        <v>259</v>
      </c>
      <c r="F62" s="23" t="s">
        <v>259</v>
      </c>
      <c r="G62" s="23" t="s">
        <v>259</v>
      </c>
      <c r="H62" s="23" t="s">
        <v>259</v>
      </c>
      <c r="I62" s="23" t="s">
        <v>21</v>
      </c>
      <c r="J62" s="23" t="s">
        <v>259</v>
      </c>
      <c r="K62" s="23" t="s">
        <v>21</v>
      </c>
      <c r="L62" s="23" t="s">
        <v>259</v>
      </c>
      <c r="M62" s="23" t="s">
        <v>21</v>
      </c>
      <c r="N62" s="23" t="s">
        <v>259</v>
      </c>
      <c r="O62" s="23" t="s">
        <v>21</v>
      </c>
      <c r="P62" s="23" t="s">
        <v>259</v>
      </c>
      <c r="Q62" s="23" t="s">
        <v>21</v>
      </c>
      <c r="R62" s="23" t="s">
        <v>259</v>
      </c>
      <c r="S62" s="23" t="s">
        <v>21</v>
      </c>
      <c r="T62" s="23" t="s">
        <v>259</v>
      </c>
      <c r="U62" s="23" t="s">
        <v>21</v>
      </c>
      <c r="V62" s="23" t="s">
        <v>259</v>
      </c>
      <c r="W62" s="23" t="s">
        <v>21</v>
      </c>
      <c r="X62" s="23" t="s">
        <v>259</v>
      </c>
      <c r="Y62" s="23" t="s">
        <v>21</v>
      </c>
      <c r="Z62" s="23" t="s">
        <v>21</v>
      </c>
      <c r="AA62" s="23" t="s">
        <v>21</v>
      </c>
      <c r="AB62" s="23" t="s">
        <v>259</v>
      </c>
      <c r="AC62" s="23" t="s">
        <v>21</v>
      </c>
      <c r="AD62" s="23" t="s">
        <v>21</v>
      </c>
      <c r="AE62" s="23" t="s">
        <v>21</v>
      </c>
      <c r="AF62" s="23" t="s">
        <v>259</v>
      </c>
      <c r="AG62" s="23" t="s">
        <v>259</v>
      </c>
    </row>
    <row r="63" spans="1:33" s="9" customFormat="1" ht="15" customHeight="1" x14ac:dyDescent="0.25">
      <c r="A63" s="25" t="s">
        <v>409</v>
      </c>
      <c r="B63" s="28" t="s">
        <v>410</v>
      </c>
      <c r="C63" s="23" t="s">
        <v>259</v>
      </c>
      <c r="D63" s="23" t="s">
        <v>259</v>
      </c>
      <c r="E63" s="23" t="s">
        <v>259</v>
      </c>
      <c r="F63" s="23" t="s">
        <v>259</v>
      </c>
      <c r="G63" s="23" t="s">
        <v>259</v>
      </c>
      <c r="H63" s="23" t="s">
        <v>259</v>
      </c>
      <c r="I63" s="23" t="s">
        <v>21</v>
      </c>
      <c r="J63" s="23" t="s">
        <v>259</v>
      </c>
      <c r="K63" s="23" t="s">
        <v>21</v>
      </c>
      <c r="L63" s="23" t="s">
        <v>259</v>
      </c>
      <c r="M63" s="23" t="s">
        <v>21</v>
      </c>
      <c r="N63" s="23" t="s">
        <v>259</v>
      </c>
      <c r="O63" s="23" t="s">
        <v>21</v>
      </c>
      <c r="P63" s="23" t="s">
        <v>259</v>
      </c>
      <c r="Q63" s="23" t="s">
        <v>21</v>
      </c>
      <c r="R63" s="23" t="s">
        <v>259</v>
      </c>
      <c r="S63" s="23" t="s">
        <v>21</v>
      </c>
      <c r="T63" s="23" t="s">
        <v>259</v>
      </c>
      <c r="U63" s="23" t="s">
        <v>21</v>
      </c>
      <c r="V63" s="23" t="s">
        <v>259</v>
      </c>
      <c r="W63" s="23" t="s">
        <v>21</v>
      </c>
      <c r="X63" s="23" t="s">
        <v>259</v>
      </c>
      <c r="Y63" s="23" t="s">
        <v>21</v>
      </c>
      <c r="Z63" s="23" t="s">
        <v>21</v>
      </c>
      <c r="AA63" s="23" t="s">
        <v>21</v>
      </c>
      <c r="AB63" s="23" t="s">
        <v>259</v>
      </c>
      <c r="AC63" s="23" t="s">
        <v>21</v>
      </c>
      <c r="AD63" s="23" t="s">
        <v>21</v>
      </c>
      <c r="AE63" s="23" t="s">
        <v>21</v>
      </c>
      <c r="AF63" s="23" t="s">
        <v>259</v>
      </c>
      <c r="AG63" s="23" t="s">
        <v>259</v>
      </c>
    </row>
    <row r="64" spans="1:33" s="9" customFormat="1" ht="15" customHeight="1" x14ac:dyDescent="0.25">
      <c r="A64" s="25" t="s">
        <v>411</v>
      </c>
      <c r="B64" s="28" t="s">
        <v>412</v>
      </c>
      <c r="C64" s="23" t="s">
        <v>259</v>
      </c>
      <c r="D64" s="23" t="s">
        <v>259</v>
      </c>
      <c r="E64" s="23" t="s">
        <v>259</v>
      </c>
      <c r="F64" s="23" t="s">
        <v>259</v>
      </c>
      <c r="G64" s="23" t="s">
        <v>259</v>
      </c>
      <c r="H64" s="23" t="s">
        <v>259</v>
      </c>
      <c r="I64" s="23" t="s">
        <v>21</v>
      </c>
      <c r="J64" s="23" t="s">
        <v>259</v>
      </c>
      <c r="K64" s="23" t="s">
        <v>21</v>
      </c>
      <c r="L64" s="23" t="s">
        <v>259</v>
      </c>
      <c r="M64" s="23" t="s">
        <v>21</v>
      </c>
      <c r="N64" s="23" t="s">
        <v>259</v>
      </c>
      <c r="O64" s="23" t="s">
        <v>21</v>
      </c>
      <c r="P64" s="23" t="s">
        <v>259</v>
      </c>
      <c r="Q64" s="23" t="s">
        <v>21</v>
      </c>
      <c r="R64" s="23" t="s">
        <v>259</v>
      </c>
      <c r="S64" s="23" t="s">
        <v>21</v>
      </c>
      <c r="T64" s="23" t="s">
        <v>259</v>
      </c>
      <c r="U64" s="23" t="s">
        <v>21</v>
      </c>
      <c r="V64" s="23" t="s">
        <v>259</v>
      </c>
      <c r="W64" s="23" t="s">
        <v>21</v>
      </c>
      <c r="X64" s="23" t="s">
        <v>259</v>
      </c>
      <c r="Y64" s="23" t="s">
        <v>21</v>
      </c>
      <c r="Z64" s="23" t="s">
        <v>21</v>
      </c>
      <c r="AA64" s="23" t="s">
        <v>21</v>
      </c>
      <c r="AB64" s="23" t="s">
        <v>259</v>
      </c>
      <c r="AC64" s="23" t="s">
        <v>21</v>
      </c>
      <c r="AD64" s="23" t="s">
        <v>21</v>
      </c>
      <c r="AE64" s="23" t="s">
        <v>21</v>
      </c>
      <c r="AF64" s="23" t="s">
        <v>259</v>
      </c>
      <c r="AG64" s="23" t="s">
        <v>259</v>
      </c>
    </row>
    <row r="65" spans="1:33" s="9" customFormat="1" ht="15" customHeight="1" x14ac:dyDescent="0.25">
      <c r="A65" s="25" t="s">
        <v>413</v>
      </c>
      <c r="B65" s="28" t="s">
        <v>379</v>
      </c>
      <c r="C65" s="23" t="s">
        <v>259</v>
      </c>
      <c r="D65" s="23" t="s">
        <v>259</v>
      </c>
      <c r="E65" s="23" t="s">
        <v>259</v>
      </c>
      <c r="F65" s="23" t="s">
        <v>259</v>
      </c>
      <c r="G65" s="23" t="s">
        <v>259</v>
      </c>
      <c r="H65" s="23" t="s">
        <v>259</v>
      </c>
      <c r="I65" s="23" t="s">
        <v>21</v>
      </c>
      <c r="J65" s="23" t="s">
        <v>259</v>
      </c>
      <c r="K65" s="23" t="s">
        <v>21</v>
      </c>
      <c r="L65" s="23" t="s">
        <v>259</v>
      </c>
      <c r="M65" s="23" t="s">
        <v>21</v>
      </c>
      <c r="N65" s="23" t="s">
        <v>259</v>
      </c>
      <c r="O65" s="23" t="s">
        <v>21</v>
      </c>
      <c r="P65" s="23" t="s">
        <v>259</v>
      </c>
      <c r="Q65" s="23" t="s">
        <v>21</v>
      </c>
      <c r="R65" s="23" t="s">
        <v>259</v>
      </c>
      <c r="S65" s="23" t="s">
        <v>21</v>
      </c>
      <c r="T65" s="23" t="s">
        <v>259</v>
      </c>
      <c r="U65" s="23" t="s">
        <v>21</v>
      </c>
      <c r="V65" s="23" t="s">
        <v>259</v>
      </c>
      <c r="W65" s="23" t="s">
        <v>21</v>
      </c>
      <c r="X65" s="23" t="s">
        <v>259</v>
      </c>
      <c r="Y65" s="23" t="s">
        <v>21</v>
      </c>
      <c r="Z65" s="23" t="s">
        <v>21</v>
      </c>
      <c r="AA65" s="23" t="s">
        <v>21</v>
      </c>
      <c r="AB65" s="23" t="s">
        <v>259</v>
      </c>
      <c r="AC65" s="23" t="s">
        <v>21</v>
      </c>
      <c r="AD65" s="23" t="s">
        <v>21</v>
      </c>
      <c r="AE65" s="23" t="s">
        <v>21</v>
      </c>
      <c r="AF65" s="23" t="s">
        <v>259</v>
      </c>
      <c r="AG65" s="23" t="s">
        <v>259</v>
      </c>
    </row>
    <row r="66" spans="1:33" s="9" customFormat="1" ht="15" customHeight="1" x14ac:dyDescent="0.25">
      <c r="A66" s="25" t="s">
        <v>414</v>
      </c>
      <c r="B66" s="28" t="s">
        <v>381</v>
      </c>
      <c r="C66" s="23" t="s">
        <v>398</v>
      </c>
      <c r="D66" s="23" t="s">
        <v>398</v>
      </c>
      <c r="E66" s="23" t="s">
        <v>259</v>
      </c>
      <c r="F66" s="23" t="s">
        <v>259</v>
      </c>
      <c r="G66" s="23" t="s">
        <v>259</v>
      </c>
      <c r="H66" s="23" t="s">
        <v>259</v>
      </c>
      <c r="I66" s="23" t="s">
        <v>21</v>
      </c>
      <c r="J66" s="23" t="s">
        <v>259</v>
      </c>
      <c r="K66" s="23" t="s">
        <v>21</v>
      </c>
      <c r="L66" s="23" t="s">
        <v>259</v>
      </c>
      <c r="M66" s="23" t="s">
        <v>21</v>
      </c>
      <c r="N66" s="23" t="s">
        <v>259</v>
      </c>
      <c r="O66" s="23" t="s">
        <v>21</v>
      </c>
      <c r="P66" s="23" t="s">
        <v>259</v>
      </c>
      <c r="Q66" s="23" t="s">
        <v>21</v>
      </c>
      <c r="R66" s="23" t="s">
        <v>259</v>
      </c>
      <c r="S66" s="23" t="s">
        <v>21</v>
      </c>
      <c r="T66" s="23" t="s">
        <v>259</v>
      </c>
      <c r="U66" s="23" t="s">
        <v>21</v>
      </c>
      <c r="V66" s="23" t="s">
        <v>259</v>
      </c>
      <c r="W66" s="23" t="s">
        <v>21</v>
      </c>
      <c r="X66" s="23" t="s">
        <v>259</v>
      </c>
      <c r="Y66" s="23" t="s">
        <v>21</v>
      </c>
      <c r="Z66" s="23" t="s">
        <v>21</v>
      </c>
      <c r="AA66" s="23" t="s">
        <v>21</v>
      </c>
      <c r="AB66" s="23" t="s">
        <v>259</v>
      </c>
      <c r="AC66" s="23" t="s">
        <v>21</v>
      </c>
      <c r="AD66" s="23" t="s">
        <v>21</v>
      </c>
      <c r="AE66" s="23" t="s">
        <v>21</v>
      </c>
      <c r="AF66" s="23" t="s">
        <v>259</v>
      </c>
      <c r="AG66" s="23" t="s">
        <v>259</v>
      </c>
    </row>
    <row r="67" spans="1:33" s="9" customFormat="1" ht="15" customHeight="1" x14ac:dyDescent="0.25">
      <c r="A67" s="25" t="s">
        <v>415</v>
      </c>
      <c r="B67" s="28" t="s">
        <v>383</v>
      </c>
      <c r="C67" s="23" t="s">
        <v>259</v>
      </c>
      <c r="D67" s="23" t="s">
        <v>259</v>
      </c>
      <c r="E67" s="23" t="s">
        <v>259</v>
      </c>
      <c r="F67" s="23" t="s">
        <v>259</v>
      </c>
      <c r="G67" s="23" t="s">
        <v>259</v>
      </c>
      <c r="H67" s="23" t="s">
        <v>259</v>
      </c>
      <c r="I67" s="23" t="s">
        <v>21</v>
      </c>
      <c r="J67" s="23" t="s">
        <v>259</v>
      </c>
      <c r="K67" s="23" t="s">
        <v>21</v>
      </c>
      <c r="L67" s="23" t="s">
        <v>259</v>
      </c>
      <c r="M67" s="23" t="s">
        <v>21</v>
      </c>
      <c r="N67" s="23" t="s">
        <v>259</v>
      </c>
      <c r="O67" s="23" t="s">
        <v>21</v>
      </c>
      <c r="P67" s="23" t="s">
        <v>259</v>
      </c>
      <c r="Q67" s="23" t="s">
        <v>21</v>
      </c>
      <c r="R67" s="23" t="s">
        <v>259</v>
      </c>
      <c r="S67" s="23" t="s">
        <v>21</v>
      </c>
      <c r="T67" s="23" t="s">
        <v>259</v>
      </c>
      <c r="U67" s="23" t="s">
        <v>21</v>
      </c>
      <c r="V67" s="23" t="s">
        <v>259</v>
      </c>
      <c r="W67" s="23" t="s">
        <v>21</v>
      </c>
      <c r="X67" s="23" t="s">
        <v>259</v>
      </c>
      <c r="Y67" s="23" t="s">
        <v>21</v>
      </c>
      <c r="Z67" s="23" t="s">
        <v>21</v>
      </c>
      <c r="AA67" s="23" t="s">
        <v>21</v>
      </c>
      <c r="AB67" s="23" t="s">
        <v>259</v>
      </c>
      <c r="AC67" s="23" t="s">
        <v>21</v>
      </c>
      <c r="AD67" s="23" t="s">
        <v>21</v>
      </c>
      <c r="AE67" s="23" t="s">
        <v>21</v>
      </c>
      <c r="AF67" s="23" t="s">
        <v>259</v>
      </c>
      <c r="AG67" s="23" t="s">
        <v>259</v>
      </c>
    </row>
    <row r="68" spans="1:33" s="9" customFormat="1" ht="15" customHeight="1" x14ac:dyDescent="0.25">
      <c r="A68" s="25" t="s">
        <v>416</v>
      </c>
      <c r="B68" s="28" t="s">
        <v>385</v>
      </c>
      <c r="C68" s="23" t="s">
        <v>259</v>
      </c>
      <c r="D68" s="23" t="s">
        <v>259</v>
      </c>
      <c r="E68" s="23" t="s">
        <v>259</v>
      </c>
      <c r="F68" s="23" t="s">
        <v>259</v>
      </c>
      <c r="G68" s="23" t="s">
        <v>259</v>
      </c>
      <c r="H68" s="23" t="s">
        <v>259</v>
      </c>
      <c r="I68" s="23" t="s">
        <v>21</v>
      </c>
      <c r="J68" s="23" t="s">
        <v>259</v>
      </c>
      <c r="K68" s="23" t="s">
        <v>21</v>
      </c>
      <c r="L68" s="23" t="s">
        <v>259</v>
      </c>
      <c r="M68" s="23" t="s">
        <v>21</v>
      </c>
      <c r="N68" s="23" t="s">
        <v>259</v>
      </c>
      <c r="O68" s="23" t="s">
        <v>21</v>
      </c>
      <c r="P68" s="23" t="s">
        <v>259</v>
      </c>
      <c r="Q68" s="23" t="s">
        <v>21</v>
      </c>
      <c r="R68" s="23" t="s">
        <v>259</v>
      </c>
      <c r="S68" s="23" t="s">
        <v>21</v>
      </c>
      <c r="T68" s="23" t="s">
        <v>259</v>
      </c>
      <c r="U68" s="23" t="s">
        <v>21</v>
      </c>
      <c r="V68" s="23" t="s">
        <v>259</v>
      </c>
      <c r="W68" s="23" t="s">
        <v>21</v>
      </c>
      <c r="X68" s="23" t="s">
        <v>259</v>
      </c>
      <c r="Y68" s="23" t="s">
        <v>21</v>
      </c>
      <c r="Z68" s="23" t="s">
        <v>21</v>
      </c>
      <c r="AA68" s="23" t="s">
        <v>21</v>
      </c>
      <c r="AB68" s="23" t="s">
        <v>259</v>
      </c>
      <c r="AC68" s="23" t="s">
        <v>21</v>
      </c>
      <c r="AD68" s="23" t="s">
        <v>21</v>
      </c>
      <c r="AE68" s="23" t="s">
        <v>21</v>
      </c>
      <c r="AF68" s="23" t="s">
        <v>259</v>
      </c>
      <c r="AG68" s="23" t="s">
        <v>259</v>
      </c>
    </row>
    <row r="69" spans="1:33" s="9" customFormat="1" ht="15" customHeight="1" x14ac:dyDescent="0.25">
      <c r="A69" s="25" t="s">
        <v>417</v>
      </c>
      <c r="B69" s="28" t="s">
        <v>387</v>
      </c>
      <c r="C69" s="23" t="s">
        <v>259</v>
      </c>
      <c r="D69" s="23" t="s">
        <v>259</v>
      </c>
      <c r="E69" s="23" t="s">
        <v>259</v>
      </c>
      <c r="F69" s="23" t="s">
        <v>259</v>
      </c>
      <c r="G69" s="23" t="s">
        <v>259</v>
      </c>
      <c r="H69" s="23" t="s">
        <v>259</v>
      </c>
      <c r="I69" s="23" t="s">
        <v>21</v>
      </c>
      <c r="J69" s="23" t="s">
        <v>259</v>
      </c>
      <c r="K69" s="23" t="s">
        <v>21</v>
      </c>
      <c r="L69" s="23" t="s">
        <v>259</v>
      </c>
      <c r="M69" s="23" t="s">
        <v>21</v>
      </c>
      <c r="N69" s="23" t="s">
        <v>259</v>
      </c>
      <c r="O69" s="23" t="s">
        <v>21</v>
      </c>
      <c r="P69" s="23" t="s">
        <v>259</v>
      </c>
      <c r="Q69" s="23" t="s">
        <v>21</v>
      </c>
      <c r="R69" s="23" t="s">
        <v>259</v>
      </c>
      <c r="S69" s="23" t="s">
        <v>21</v>
      </c>
      <c r="T69" s="23" t="s">
        <v>259</v>
      </c>
      <c r="U69" s="23" t="s">
        <v>21</v>
      </c>
      <c r="V69" s="23" t="s">
        <v>259</v>
      </c>
      <c r="W69" s="23" t="s">
        <v>21</v>
      </c>
      <c r="X69" s="23" t="s">
        <v>259</v>
      </c>
      <c r="Y69" s="23" t="s">
        <v>21</v>
      </c>
      <c r="Z69" s="23" t="s">
        <v>21</v>
      </c>
      <c r="AA69" s="23" t="s">
        <v>21</v>
      </c>
      <c r="AB69" s="23" t="s">
        <v>259</v>
      </c>
      <c r="AC69" s="23" t="s">
        <v>21</v>
      </c>
      <c r="AD69" s="23" t="s">
        <v>21</v>
      </c>
      <c r="AE69" s="23" t="s">
        <v>21</v>
      </c>
      <c r="AF69" s="23" t="s">
        <v>259</v>
      </c>
      <c r="AG69" s="23" t="s">
        <v>259</v>
      </c>
    </row>
    <row r="70" spans="1:33" s="9" customFormat="1" ht="44.1" customHeight="1" x14ac:dyDescent="0.25">
      <c r="A70" s="25" t="s">
        <v>28</v>
      </c>
      <c r="B70" s="28" t="s">
        <v>418</v>
      </c>
      <c r="C70" s="23" t="s">
        <v>259</v>
      </c>
      <c r="D70" s="23" t="s">
        <v>259</v>
      </c>
      <c r="E70" s="23" t="s">
        <v>259</v>
      </c>
      <c r="F70" s="23" t="s">
        <v>259</v>
      </c>
      <c r="G70" s="23" t="s">
        <v>259</v>
      </c>
      <c r="H70" s="23" t="s">
        <v>259</v>
      </c>
      <c r="I70" s="23" t="s">
        <v>21</v>
      </c>
      <c r="J70" s="23" t="s">
        <v>259</v>
      </c>
      <c r="K70" s="23" t="s">
        <v>21</v>
      </c>
      <c r="L70" s="23" t="s">
        <v>259</v>
      </c>
      <c r="M70" s="23" t="s">
        <v>21</v>
      </c>
      <c r="N70" s="23" t="s">
        <v>259</v>
      </c>
      <c r="O70" s="23" t="s">
        <v>21</v>
      </c>
      <c r="P70" s="23" t="s">
        <v>259</v>
      </c>
      <c r="Q70" s="23" t="s">
        <v>21</v>
      </c>
      <c r="R70" s="23" t="s">
        <v>259</v>
      </c>
      <c r="S70" s="23" t="s">
        <v>21</v>
      </c>
      <c r="T70" s="23" t="s">
        <v>259</v>
      </c>
      <c r="U70" s="23" t="s">
        <v>21</v>
      </c>
      <c r="V70" s="23" t="s">
        <v>259</v>
      </c>
      <c r="W70" s="23" t="s">
        <v>21</v>
      </c>
      <c r="X70" s="23" t="s">
        <v>259</v>
      </c>
      <c r="Y70" s="23" t="s">
        <v>21</v>
      </c>
      <c r="Z70" s="23" t="s">
        <v>259</v>
      </c>
      <c r="AA70" s="23" t="s">
        <v>21</v>
      </c>
      <c r="AB70" s="23" t="s">
        <v>259</v>
      </c>
      <c r="AC70" s="23" t="s">
        <v>21</v>
      </c>
      <c r="AD70" s="23" t="s">
        <v>259</v>
      </c>
      <c r="AE70" s="23" t="s">
        <v>21</v>
      </c>
      <c r="AF70" s="23" t="s">
        <v>259</v>
      </c>
      <c r="AG70" s="23" t="s">
        <v>259</v>
      </c>
    </row>
    <row r="71" spans="1:33" s="9" customFormat="1" ht="15" customHeight="1" x14ac:dyDescent="0.25">
      <c r="A71" s="25" t="s">
        <v>31</v>
      </c>
      <c r="B71" s="25" t="s">
        <v>419</v>
      </c>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row>
    <row r="72" spans="1:33" s="9" customFormat="1" ht="15" customHeight="1" x14ac:dyDescent="0.25">
      <c r="A72" s="25" t="s">
        <v>420</v>
      </c>
      <c r="B72" s="28" t="s">
        <v>390</v>
      </c>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row>
    <row r="73" spans="1:33" s="9" customFormat="1" ht="29.1" customHeight="1" x14ac:dyDescent="0.25">
      <c r="A73" s="25" t="s">
        <v>421</v>
      </c>
      <c r="B73" s="28" t="s">
        <v>369</v>
      </c>
      <c r="C73" s="23" t="s">
        <v>259</v>
      </c>
      <c r="D73" s="23" t="s">
        <v>259</v>
      </c>
      <c r="E73" s="23" t="s">
        <v>259</v>
      </c>
      <c r="F73" s="23" t="s">
        <v>259</v>
      </c>
      <c r="G73" s="23" t="s">
        <v>259</v>
      </c>
      <c r="H73" s="23" t="s">
        <v>259</v>
      </c>
      <c r="I73" s="23" t="s">
        <v>21</v>
      </c>
      <c r="J73" s="23" t="s">
        <v>259</v>
      </c>
      <c r="K73" s="23" t="s">
        <v>21</v>
      </c>
      <c r="L73" s="23" t="s">
        <v>259</v>
      </c>
      <c r="M73" s="23" t="s">
        <v>21</v>
      </c>
      <c r="N73" s="23" t="s">
        <v>259</v>
      </c>
      <c r="O73" s="23" t="s">
        <v>21</v>
      </c>
      <c r="P73" s="23" t="s">
        <v>259</v>
      </c>
      <c r="Q73" s="23" t="s">
        <v>21</v>
      </c>
      <c r="R73" s="23" t="s">
        <v>259</v>
      </c>
      <c r="S73" s="23" t="s">
        <v>21</v>
      </c>
      <c r="T73" s="23" t="s">
        <v>259</v>
      </c>
      <c r="U73" s="23" t="s">
        <v>21</v>
      </c>
      <c r="V73" s="23" t="s">
        <v>259</v>
      </c>
      <c r="W73" s="23" t="s">
        <v>21</v>
      </c>
      <c r="X73" s="23" t="s">
        <v>259</v>
      </c>
      <c r="Y73" s="23" t="s">
        <v>21</v>
      </c>
      <c r="Z73" s="23" t="s">
        <v>21</v>
      </c>
      <c r="AA73" s="23" t="s">
        <v>21</v>
      </c>
      <c r="AB73" s="23" t="s">
        <v>259</v>
      </c>
      <c r="AC73" s="23" t="s">
        <v>21</v>
      </c>
      <c r="AD73" s="23" t="s">
        <v>21</v>
      </c>
      <c r="AE73" s="23" t="s">
        <v>21</v>
      </c>
      <c r="AF73" s="23" t="s">
        <v>259</v>
      </c>
      <c r="AG73" s="23" t="s">
        <v>259</v>
      </c>
    </row>
    <row r="74" spans="1:33" s="9" customFormat="1" ht="15" customHeight="1" x14ac:dyDescent="0.25">
      <c r="A74" s="25" t="s">
        <v>422</v>
      </c>
      <c r="B74" s="28" t="s">
        <v>371</v>
      </c>
      <c r="C74" s="23" t="s">
        <v>259</v>
      </c>
      <c r="D74" s="23" t="s">
        <v>259</v>
      </c>
      <c r="E74" s="23" t="s">
        <v>259</v>
      </c>
      <c r="F74" s="23" t="s">
        <v>259</v>
      </c>
      <c r="G74" s="23" t="s">
        <v>259</v>
      </c>
      <c r="H74" s="23" t="s">
        <v>259</v>
      </c>
      <c r="I74" s="23" t="s">
        <v>21</v>
      </c>
      <c r="J74" s="23" t="s">
        <v>259</v>
      </c>
      <c r="K74" s="23" t="s">
        <v>21</v>
      </c>
      <c r="L74" s="23" t="s">
        <v>259</v>
      </c>
      <c r="M74" s="23" t="s">
        <v>21</v>
      </c>
      <c r="N74" s="23" t="s">
        <v>259</v>
      </c>
      <c r="O74" s="23" t="s">
        <v>21</v>
      </c>
      <c r="P74" s="23" t="s">
        <v>259</v>
      </c>
      <c r="Q74" s="23" t="s">
        <v>21</v>
      </c>
      <c r="R74" s="23" t="s">
        <v>259</v>
      </c>
      <c r="S74" s="23" t="s">
        <v>21</v>
      </c>
      <c r="T74" s="23" t="s">
        <v>259</v>
      </c>
      <c r="U74" s="23" t="s">
        <v>21</v>
      </c>
      <c r="V74" s="23" t="s">
        <v>259</v>
      </c>
      <c r="W74" s="23" t="s">
        <v>21</v>
      </c>
      <c r="X74" s="23" t="s">
        <v>259</v>
      </c>
      <c r="Y74" s="23" t="s">
        <v>21</v>
      </c>
      <c r="Z74" s="23" t="s">
        <v>21</v>
      </c>
      <c r="AA74" s="23" t="s">
        <v>21</v>
      </c>
      <c r="AB74" s="23" t="s">
        <v>259</v>
      </c>
      <c r="AC74" s="23" t="s">
        <v>21</v>
      </c>
      <c r="AD74" s="23" t="s">
        <v>21</v>
      </c>
      <c r="AE74" s="23" t="s">
        <v>21</v>
      </c>
      <c r="AF74" s="23" t="s">
        <v>259</v>
      </c>
      <c r="AG74" s="23" t="s">
        <v>259</v>
      </c>
    </row>
    <row r="75" spans="1:33" s="9" customFormat="1" ht="15" customHeight="1" x14ac:dyDescent="0.25">
      <c r="A75" s="25" t="s">
        <v>423</v>
      </c>
      <c r="B75" s="28" t="s">
        <v>424</v>
      </c>
      <c r="C75" s="23" t="s">
        <v>259</v>
      </c>
      <c r="D75" s="23" t="s">
        <v>259</v>
      </c>
      <c r="E75" s="23" t="s">
        <v>259</v>
      </c>
      <c r="F75" s="23" t="s">
        <v>259</v>
      </c>
      <c r="G75" s="23" t="s">
        <v>259</v>
      </c>
      <c r="H75" s="23" t="s">
        <v>259</v>
      </c>
      <c r="I75" s="23" t="s">
        <v>21</v>
      </c>
      <c r="J75" s="23" t="s">
        <v>259</v>
      </c>
      <c r="K75" s="23" t="s">
        <v>21</v>
      </c>
      <c r="L75" s="23" t="s">
        <v>259</v>
      </c>
      <c r="M75" s="23" t="s">
        <v>21</v>
      </c>
      <c r="N75" s="23" t="s">
        <v>259</v>
      </c>
      <c r="O75" s="23" t="s">
        <v>21</v>
      </c>
      <c r="P75" s="23" t="s">
        <v>259</v>
      </c>
      <c r="Q75" s="23" t="s">
        <v>21</v>
      </c>
      <c r="R75" s="23" t="s">
        <v>259</v>
      </c>
      <c r="S75" s="23" t="s">
        <v>21</v>
      </c>
      <c r="T75" s="23" t="s">
        <v>259</v>
      </c>
      <c r="U75" s="23" t="s">
        <v>21</v>
      </c>
      <c r="V75" s="23" t="s">
        <v>259</v>
      </c>
      <c r="W75" s="23" t="s">
        <v>21</v>
      </c>
      <c r="X75" s="23" t="s">
        <v>259</v>
      </c>
      <c r="Y75" s="23" t="s">
        <v>21</v>
      </c>
      <c r="Z75" s="23" t="s">
        <v>21</v>
      </c>
      <c r="AA75" s="23" t="s">
        <v>21</v>
      </c>
      <c r="AB75" s="23" t="s">
        <v>259</v>
      </c>
      <c r="AC75" s="23" t="s">
        <v>21</v>
      </c>
      <c r="AD75" s="23" t="s">
        <v>21</v>
      </c>
      <c r="AE75" s="23" t="s">
        <v>21</v>
      </c>
      <c r="AF75" s="23" t="s">
        <v>259</v>
      </c>
      <c r="AG75" s="23" t="s">
        <v>259</v>
      </c>
    </row>
    <row r="76" spans="1:33" s="9" customFormat="1" ht="15" customHeight="1" x14ac:dyDescent="0.25">
      <c r="A76" s="25" t="s">
        <v>425</v>
      </c>
      <c r="B76" s="28" t="s">
        <v>379</v>
      </c>
      <c r="C76" s="23" t="s">
        <v>259</v>
      </c>
      <c r="D76" s="23" t="s">
        <v>259</v>
      </c>
      <c r="E76" s="23" t="s">
        <v>259</v>
      </c>
      <c r="F76" s="23" t="s">
        <v>259</v>
      </c>
      <c r="G76" s="23" t="s">
        <v>259</v>
      </c>
      <c r="H76" s="23" t="s">
        <v>259</v>
      </c>
      <c r="I76" s="23" t="s">
        <v>21</v>
      </c>
      <c r="J76" s="23" t="s">
        <v>259</v>
      </c>
      <c r="K76" s="23" t="s">
        <v>21</v>
      </c>
      <c r="L76" s="23" t="s">
        <v>259</v>
      </c>
      <c r="M76" s="23" t="s">
        <v>21</v>
      </c>
      <c r="N76" s="23" t="s">
        <v>259</v>
      </c>
      <c r="O76" s="23" t="s">
        <v>21</v>
      </c>
      <c r="P76" s="23" t="s">
        <v>259</v>
      </c>
      <c r="Q76" s="23" t="s">
        <v>21</v>
      </c>
      <c r="R76" s="23" t="s">
        <v>259</v>
      </c>
      <c r="S76" s="23" t="s">
        <v>21</v>
      </c>
      <c r="T76" s="23" t="s">
        <v>259</v>
      </c>
      <c r="U76" s="23" t="s">
        <v>21</v>
      </c>
      <c r="V76" s="23" t="s">
        <v>259</v>
      </c>
      <c r="W76" s="23" t="s">
        <v>21</v>
      </c>
      <c r="X76" s="23" t="s">
        <v>259</v>
      </c>
      <c r="Y76" s="23" t="s">
        <v>21</v>
      </c>
      <c r="Z76" s="23" t="s">
        <v>21</v>
      </c>
      <c r="AA76" s="23" t="s">
        <v>21</v>
      </c>
      <c r="AB76" s="23" t="s">
        <v>259</v>
      </c>
      <c r="AC76" s="23" t="s">
        <v>21</v>
      </c>
      <c r="AD76" s="23" t="s">
        <v>21</v>
      </c>
      <c r="AE76" s="23" t="s">
        <v>21</v>
      </c>
      <c r="AF76" s="23" t="s">
        <v>259</v>
      </c>
      <c r="AG76" s="23" t="s">
        <v>259</v>
      </c>
    </row>
    <row r="77" spans="1:33" s="9" customFormat="1" ht="15" customHeight="1" x14ac:dyDescent="0.25">
      <c r="A77" s="25" t="s">
        <v>426</v>
      </c>
      <c r="B77" s="28" t="s">
        <v>381</v>
      </c>
      <c r="C77" s="23" t="s">
        <v>259</v>
      </c>
      <c r="D77" s="23" t="s">
        <v>259</v>
      </c>
      <c r="E77" s="23" t="s">
        <v>259</v>
      </c>
      <c r="F77" s="23" t="s">
        <v>259</v>
      </c>
      <c r="G77" s="23" t="s">
        <v>259</v>
      </c>
      <c r="H77" s="23" t="s">
        <v>259</v>
      </c>
      <c r="I77" s="23" t="s">
        <v>21</v>
      </c>
      <c r="J77" s="23" t="s">
        <v>259</v>
      </c>
      <c r="K77" s="23" t="s">
        <v>21</v>
      </c>
      <c r="L77" s="23" t="s">
        <v>259</v>
      </c>
      <c r="M77" s="23" t="s">
        <v>21</v>
      </c>
      <c r="N77" s="23" t="s">
        <v>259</v>
      </c>
      <c r="O77" s="23" t="s">
        <v>21</v>
      </c>
      <c r="P77" s="23" t="s">
        <v>259</v>
      </c>
      <c r="Q77" s="23" t="s">
        <v>21</v>
      </c>
      <c r="R77" s="23" t="s">
        <v>259</v>
      </c>
      <c r="S77" s="23" t="s">
        <v>21</v>
      </c>
      <c r="T77" s="23" t="s">
        <v>259</v>
      </c>
      <c r="U77" s="23" t="s">
        <v>21</v>
      </c>
      <c r="V77" s="23" t="s">
        <v>259</v>
      </c>
      <c r="W77" s="23" t="s">
        <v>21</v>
      </c>
      <c r="X77" s="23" t="s">
        <v>259</v>
      </c>
      <c r="Y77" s="23" t="s">
        <v>21</v>
      </c>
      <c r="Z77" s="23" t="s">
        <v>21</v>
      </c>
      <c r="AA77" s="23" t="s">
        <v>21</v>
      </c>
      <c r="AB77" s="23" t="s">
        <v>259</v>
      </c>
      <c r="AC77" s="23" t="s">
        <v>21</v>
      </c>
      <c r="AD77" s="23" t="s">
        <v>21</v>
      </c>
      <c r="AE77" s="23" t="s">
        <v>21</v>
      </c>
      <c r="AF77" s="23" t="s">
        <v>259</v>
      </c>
      <c r="AG77" s="23" t="s">
        <v>259</v>
      </c>
    </row>
    <row r="78" spans="1:33" s="9" customFormat="1" ht="15" customHeight="1" x14ac:dyDescent="0.25">
      <c r="A78" s="25" t="s">
        <v>427</v>
      </c>
      <c r="B78" s="28" t="s">
        <v>383</v>
      </c>
      <c r="C78" s="23" t="s">
        <v>259</v>
      </c>
      <c r="D78" s="23" t="s">
        <v>259</v>
      </c>
      <c r="E78" s="23" t="s">
        <v>259</v>
      </c>
      <c r="F78" s="23" t="s">
        <v>259</v>
      </c>
      <c r="G78" s="23" t="s">
        <v>259</v>
      </c>
      <c r="H78" s="23" t="s">
        <v>259</v>
      </c>
      <c r="I78" s="23" t="s">
        <v>21</v>
      </c>
      <c r="J78" s="23" t="s">
        <v>259</v>
      </c>
      <c r="K78" s="23" t="s">
        <v>21</v>
      </c>
      <c r="L78" s="23" t="s">
        <v>259</v>
      </c>
      <c r="M78" s="23" t="s">
        <v>21</v>
      </c>
      <c r="N78" s="23" t="s">
        <v>259</v>
      </c>
      <c r="O78" s="23" t="s">
        <v>21</v>
      </c>
      <c r="P78" s="23" t="s">
        <v>259</v>
      </c>
      <c r="Q78" s="23" t="s">
        <v>21</v>
      </c>
      <c r="R78" s="23" t="s">
        <v>259</v>
      </c>
      <c r="S78" s="23" t="s">
        <v>21</v>
      </c>
      <c r="T78" s="23" t="s">
        <v>259</v>
      </c>
      <c r="U78" s="23" t="s">
        <v>21</v>
      </c>
      <c r="V78" s="23" t="s">
        <v>259</v>
      </c>
      <c r="W78" s="23" t="s">
        <v>21</v>
      </c>
      <c r="X78" s="23" t="s">
        <v>259</v>
      </c>
      <c r="Y78" s="23" t="s">
        <v>21</v>
      </c>
      <c r="Z78" s="23" t="s">
        <v>21</v>
      </c>
      <c r="AA78" s="23" t="s">
        <v>21</v>
      </c>
      <c r="AB78" s="23" t="s">
        <v>259</v>
      </c>
      <c r="AC78" s="23" t="s">
        <v>21</v>
      </c>
      <c r="AD78" s="23" t="s">
        <v>21</v>
      </c>
      <c r="AE78" s="23" t="s">
        <v>21</v>
      </c>
      <c r="AF78" s="23" t="s">
        <v>259</v>
      </c>
      <c r="AG78" s="23" t="s">
        <v>259</v>
      </c>
    </row>
    <row r="79" spans="1:33" s="9" customFormat="1" ht="15" customHeight="1" x14ac:dyDescent="0.25">
      <c r="A79" s="25" t="s">
        <v>428</v>
      </c>
      <c r="B79" s="28" t="s">
        <v>385</v>
      </c>
      <c r="C79" s="23" t="s">
        <v>259</v>
      </c>
      <c r="D79" s="23" t="s">
        <v>259</v>
      </c>
      <c r="E79" s="23" t="s">
        <v>259</v>
      </c>
      <c r="F79" s="23" t="s">
        <v>259</v>
      </c>
      <c r="G79" s="23" t="s">
        <v>259</v>
      </c>
      <c r="H79" s="23" t="s">
        <v>259</v>
      </c>
      <c r="I79" s="23" t="s">
        <v>21</v>
      </c>
      <c r="J79" s="23" t="s">
        <v>259</v>
      </c>
      <c r="K79" s="23" t="s">
        <v>21</v>
      </c>
      <c r="L79" s="23" t="s">
        <v>259</v>
      </c>
      <c r="M79" s="23" t="s">
        <v>21</v>
      </c>
      <c r="N79" s="23" t="s">
        <v>259</v>
      </c>
      <c r="O79" s="23" t="s">
        <v>21</v>
      </c>
      <c r="P79" s="23" t="s">
        <v>259</v>
      </c>
      <c r="Q79" s="23" t="s">
        <v>21</v>
      </c>
      <c r="R79" s="23" t="s">
        <v>259</v>
      </c>
      <c r="S79" s="23" t="s">
        <v>21</v>
      </c>
      <c r="T79" s="23" t="s">
        <v>259</v>
      </c>
      <c r="U79" s="23" t="s">
        <v>21</v>
      </c>
      <c r="V79" s="23" t="s">
        <v>259</v>
      </c>
      <c r="W79" s="23" t="s">
        <v>21</v>
      </c>
      <c r="X79" s="23" t="s">
        <v>259</v>
      </c>
      <c r="Y79" s="23" t="s">
        <v>21</v>
      </c>
      <c r="Z79" s="23" t="s">
        <v>21</v>
      </c>
      <c r="AA79" s="23" t="s">
        <v>21</v>
      </c>
      <c r="AB79" s="23" t="s">
        <v>259</v>
      </c>
      <c r="AC79" s="23" t="s">
        <v>21</v>
      </c>
      <c r="AD79" s="23" t="s">
        <v>21</v>
      </c>
      <c r="AE79" s="23" t="s">
        <v>21</v>
      </c>
      <c r="AF79" s="23" t="s">
        <v>259</v>
      </c>
      <c r="AG79" s="23" t="s">
        <v>259</v>
      </c>
    </row>
    <row r="80" spans="1:33" s="9" customFormat="1" ht="15" customHeight="1" x14ac:dyDescent="0.25">
      <c r="A80" s="25" t="s">
        <v>429</v>
      </c>
      <c r="B80" s="28" t="s">
        <v>387</v>
      </c>
      <c r="C80" s="23" t="s">
        <v>259</v>
      </c>
      <c r="D80" s="23" t="s">
        <v>259</v>
      </c>
      <c r="E80" s="23" t="s">
        <v>259</v>
      </c>
      <c r="F80" s="23" t="s">
        <v>259</v>
      </c>
      <c r="G80" s="23" t="s">
        <v>259</v>
      </c>
      <c r="H80" s="23" t="s">
        <v>259</v>
      </c>
      <c r="I80" s="23" t="s">
        <v>21</v>
      </c>
      <c r="J80" s="23" t="s">
        <v>259</v>
      </c>
      <c r="K80" s="23" t="s">
        <v>21</v>
      </c>
      <c r="L80" s="23" t="s">
        <v>259</v>
      </c>
      <c r="M80" s="23" t="s">
        <v>21</v>
      </c>
      <c r="N80" s="23" t="s">
        <v>259</v>
      </c>
      <c r="O80" s="23" t="s">
        <v>21</v>
      </c>
      <c r="P80" s="23" t="s">
        <v>259</v>
      </c>
      <c r="Q80" s="23" t="s">
        <v>21</v>
      </c>
      <c r="R80" s="23" t="s">
        <v>259</v>
      </c>
      <c r="S80" s="23" t="s">
        <v>21</v>
      </c>
      <c r="T80" s="23" t="s">
        <v>259</v>
      </c>
      <c r="U80" s="23" t="s">
        <v>21</v>
      </c>
      <c r="V80" s="23" t="s">
        <v>259</v>
      </c>
      <c r="W80" s="23" t="s">
        <v>21</v>
      </c>
      <c r="X80" s="23" t="s">
        <v>259</v>
      </c>
      <c r="Y80" s="23" t="s">
        <v>21</v>
      </c>
      <c r="Z80" s="23" t="s">
        <v>21</v>
      </c>
      <c r="AA80" s="23" t="s">
        <v>21</v>
      </c>
      <c r="AB80" s="23" t="s">
        <v>259</v>
      </c>
      <c r="AC80" s="23" t="s">
        <v>21</v>
      </c>
      <c r="AD80" s="23" t="s">
        <v>21</v>
      </c>
      <c r="AE80" s="23" t="s">
        <v>21</v>
      </c>
      <c r="AF80" s="23" t="s">
        <v>259</v>
      </c>
      <c r="AG80" s="23" t="s">
        <v>259</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16" zoomScale="70" zoomScaleNormal="70" workbookViewId="0">
      <selection activeCell="F44" sqref="F44"/>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18" t="s">
        <v>0</v>
      </c>
    </row>
    <row r="2" spans="1:52" ht="15.75" x14ac:dyDescent="0.25">
      <c r="C2" s="1" t="s">
        <v>187</v>
      </c>
      <c r="AZ2" s="18" t="s">
        <v>1</v>
      </c>
    </row>
    <row r="3" spans="1:52" ht="15.75" x14ac:dyDescent="0.25">
      <c r="C3" s="1" t="s">
        <v>187</v>
      </c>
      <c r="AZ3" s="18" t="s">
        <v>2</v>
      </c>
    </row>
    <row r="5" spans="1:52" ht="15.75" x14ac:dyDescent="0.25">
      <c r="A5" s="146" t="s">
        <v>3</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7" spans="1:52" ht="18.75" x14ac:dyDescent="0.3">
      <c r="A7" s="147" t="s">
        <v>4</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9" spans="1:52" ht="15.75" x14ac:dyDescent="0.25">
      <c r="A9" s="146" t="s">
        <v>5</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52" ht="15.75" x14ac:dyDescent="0.25">
      <c r="A10" s="144" t="s">
        <v>6</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row>
    <row r="12" spans="1:52"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52" ht="15.75" x14ac:dyDescent="0.25">
      <c r="A13" s="144" t="s">
        <v>8</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row>
    <row r="15" spans="1:52" ht="15.75" x14ac:dyDescent="0.25">
      <c r="A15" s="143" t="s">
        <v>9</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row>
    <row r="16" spans="1:52" ht="15.75" x14ac:dyDescent="0.25">
      <c r="A16" s="144" t="s">
        <v>10</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row>
    <row r="21" spans="1:52" ht="18.75" x14ac:dyDescent="0.3">
      <c r="A21" s="150" t="s">
        <v>430</v>
      </c>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row>
    <row r="22" spans="1:52" s="29" customFormat="1" ht="15.75" x14ac:dyDescent="0.25">
      <c r="A22" s="148" t="s">
        <v>431</v>
      </c>
      <c r="B22" s="148" t="s">
        <v>432</v>
      </c>
      <c r="C22" s="148" t="s">
        <v>433</v>
      </c>
      <c r="D22" s="148" t="s">
        <v>434</v>
      </c>
      <c r="E22" s="151" t="s">
        <v>435</v>
      </c>
      <c r="F22" s="151"/>
      <c r="G22" s="151"/>
      <c r="H22" s="151"/>
      <c r="I22" s="151"/>
      <c r="J22" s="151"/>
      <c r="K22" s="151"/>
      <c r="L22" s="151"/>
      <c r="M22" s="151"/>
      <c r="N22" s="151"/>
      <c r="O22" s="151"/>
      <c r="P22" s="151"/>
      <c r="Q22" s="148" t="s">
        <v>436</v>
      </c>
      <c r="R22" s="148" t="s">
        <v>437</v>
      </c>
      <c r="S22" s="148" t="s">
        <v>438</v>
      </c>
      <c r="T22" s="148" t="s">
        <v>439</v>
      </c>
      <c r="U22" s="148" t="s">
        <v>440</v>
      </c>
      <c r="V22" s="148" t="s">
        <v>441</v>
      </c>
      <c r="W22" s="151" t="s">
        <v>442</v>
      </c>
      <c r="X22" s="151"/>
      <c r="Y22" s="148" t="s">
        <v>443</v>
      </c>
      <c r="Z22" s="148" t="s">
        <v>444</v>
      </c>
      <c r="AA22" s="148" t="s">
        <v>445</v>
      </c>
      <c r="AB22" s="148" t="s">
        <v>446</v>
      </c>
      <c r="AC22" s="148" t="s">
        <v>447</v>
      </c>
      <c r="AD22" s="148" t="s">
        <v>448</v>
      </c>
      <c r="AE22" s="148" t="s">
        <v>449</v>
      </c>
      <c r="AF22" s="148" t="s">
        <v>450</v>
      </c>
      <c r="AG22" s="148" t="s">
        <v>451</v>
      </c>
      <c r="AH22" s="148" t="s">
        <v>452</v>
      </c>
      <c r="AI22" s="148" t="s">
        <v>453</v>
      </c>
      <c r="AJ22" s="151" t="s">
        <v>454</v>
      </c>
      <c r="AK22" s="151"/>
      <c r="AL22" s="151"/>
      <c r="AM22" s="151"/>
      <c r="AN22" s="151"/>
      <c r="AO22" s="151"/>
      <c r="AP22" s="151" t="s">
        <v>455</v>
      </c>
      <c r="AQ22" s="151"/>
      <c r="AR22" s="151"/>
      <c r="AS22" s="151"/>
      <c r="AT22" s="151" t="s">
        <v>456</v>
      </c>
      <c r="AU22" s="151"/>
      <c r="AV22" s="148" t="s">
        <v>457</v>
      </c>
      <c r="AW22" s="148" t="s">
        <v>458</v>
      </c>
      <c r="AX22" s="148" t="s">
        <v>459</v>
      </c>
      <c r="AY22" s="148" t="s">
        <v>460</v>
      </c>
      <c r="AZ22" s="148" t="s">
        <v>461</v>
      </c>
    </row>
    <row r="23" spans="1:52" s="29" customFormat="1" ht="15.75" x14ac:dyDescent="0.25">
      <c r="A23" s="153"/>
      <c r="B23" s="153"/>
      <c r="C23" s="153"/>
      <c r="D23" s="153"/>
      <c r="E23" s="148" t="s">
        <v>462</v>
      </c>
      <c r="F23" s="148" t="s">
        <v>406</v>
      </c>
      <c r="G23" s="148" t="s">
        <v>408</v>
      </c>
      <c r="H23" s="148" t="s">
        <v>410</v>
      </c>
      <c r="I23" s="148" t="s">
        <v>463</v>
      </c>
      <c r="J23" s="148" t="s">
        <v>464</v>
      </c>
      <c r="K23" s="148" t="s">
        <v>465</v>
      </c>
      <c r="L23" s="168" t="s">
        <v>379</v>
      </c>
      <c r="M23" s="168" t="s">
        <v>381</v>
      </c>
      <c r="N23" s="168" t="s">
        <v>383</v>
      </c>
      <c r="O23" s="168" t="s">
        <v>412</v>
      </c>
      <c r="P23" s="148" t="s">
        <v>466</v>
      </c>
      <c r="Q23" s="153"/>
      <c r="R23" s="153"/>
      <c r="S23" s="153"/>
      <c r="T23" s="153"/>
      <c r="U23" s="153"/>
      <c r="V23" s="153"/>
      <c r="W23" s="148" t="s">
        <v>254</v>
      </c>
      <c r="X23" s="148" t="s">
        <v>255</v>
      </c>
      <c r="Y23" s="153"/>
      <c r="Z23" s="153"/>
      <c r="AA23" s="153"/>
      <c r="AB23" s="153"/>
      <c r="AC23" s="153"/>
      <c r="AD23" s="153"/>
      <c r="AE23" s="153"/>
      <c r="AF23" s="153"/>
      <c r="AG23" s="153"/>
      <c r="AH23" s="153"/>
      <c r="AI23" s="153"/>
      <c r="AJ23" s="151" t="s">
        <v>467</v>
      </c>
      <c r="AK23" s="151"/>
      <c r="AL23" s="151" t="s">
        <v>468</v>
      </c>
      <c r="AM23" s="151"/>
      <c r="AN23" s="148" t="s">
        <v>469</v>
      </c>
      <c r="AO23" s="148" t="s">
        <v>470</v>
      </c>
      <c r="AP23" s="148" t="s">
        <v>471</v>
      </c>
      <c r="AQ23" s="148" t="s">
        <v>472</v>
      </c>
      <c r="AR23" s="148" t="s">
        <v>473</v>
      </c>
      <c r="AS23" s="148" t="s">
        <v>474</v>
      </c>
      <c r="AT23" s="148" t="s">
        <v>475</v>
      </c>
      <c r="AU23" s="148" t="s">
        <v>255</v>
      </c>
      <c r="AV23" s="153"/>
      <c r="AW23" s="153"/>
      <c r="AX23" s="153"/>
      <c r="AY23" s="153"/>
      <c r="AZ23" s="153"/>
    </row>
    <row r="24" spans="1:52" s="29" customFormat="1" ht="47.25" x14ac:dyDescent="0.25">
      <c r="A24" s="149"/>
      <c r="B24" s="149"/>
      <c r="C24" s="149"/>
      <c r="D24" s="149"/>
      <c r="E24" s="149"/>
      <c r="F24" s="149"/>
      <c r="G24" s="149"/>
      <c r="H24" s="149"/>
      <c r="I24" s="149"/>
      <c r="J24" s="149"/>
      <c r="K24" s="149"/>
      <c r="L24" s="169"/>
      <c r="M24" s="169"/>
      <c r="N24" s="169"/>
      <c r="O24" s="169"/>
      <c r="P24" s="149"/>
      <c r="Q24" s="149"/>
      <c r="R24" s="149"/>
      <c r="S24" s="149"/>
      <c r="T24" s="149"/>
      <c r="U24" s="149"/>
      <c r="V24" s="149"/>
      <c r="W24" s="149"/>
      <c r="X24" s="149"/>
      <c r="Y24" s="149"/>
      <c r="Z24" s="149"/>
      <c r="AA24" s="149"/>
      <c r="AB24" s="149"/>
      <c r="AC24" s="149"/>
      <c r="AD24" s="149"/>
      <c r="AE24" s="149"/>
      <c r="AF24" s="149"/>
      <c r="AG24" s="149"/>
      <c r="AH24" s="149"/>
      <c r="AI24" s="149"/>
      <c r="AJ24" s="6" t="s">
        <v>476</v>
      </c>
      <c r="AK24" s="6" t="s">
        <v>477</v>
      </c>
      <c r="AL24" s="6" t="s">
        <v>254</v>
      </c>
      <c r="AM24" s="6" t="s">
        <v>255</v>
      </c>
      <c r="AN24" s="149"/>
      <c r="AO24" s="149"/>
      <c r="AP24" s="149"/>
      <c r="AQ24" s="149"/>
      <c r="AR24" s="149"/>
      <c r="AS24" s="149"/>
      <c r="AT24" s="149"/>
      <c r="AU24" s="149"/>
      <c r="AV24" s="149"/>
      <c r="AW24" s="149"/>
      <c r="AX24" s="149"/>
      <c r="AY24" s="149"/>
      <c r="AZ24" s="149"/>
    </row>
    <row r="25" spans="1:52" s="29" customFormat="1" ht="15.75" x14ac:dyDescent="0.25">
      <c r="A25" s="3" t="s">
        <v>15</v>
      </c>
      <c r="B25" s="3" t="s">
        <v>16</v>
      </c>
      <c r="C25" s="3" t="s">
        <v>24</v>
      </c>
      <c r="D25" s="3" t="s">
        <v>26</v>
      </c>
      <c r="E25" s="3" t="s">
        <v>28</v>
      </c>
      <c r="F25" s="3" t="s">
        <v>31</v>
      </c>
      <c r="G25" s="3" t="s">
        <v>33</v>
      </c>
      <c r="H25" s="3" t="s">
        <v>35</v>
      </c>
      <c r="I25" s="3" t="s">
        <v>37</v>
      </c>
      <c r="J25" s="3" t="s">
        <v>39</v>
      </c>
      <c r="K25" s="3" t="s">
        <v>42</v>
      </c>
      <c r="L25" s="3" t="s">
        <v>45</v>
      </c>
      <c r="M25" s="3" t="s">
        <v>47</v>
      </c>
      <c r="N25" s="3" t="s">
        <v>49</v>
      </c>
      <c r="O25" s="3" t="s">
        <v>52</v>
      </c>
      <c r="P25" s="3" t="s">
        <v>54</v>
      </c>
      <c r="Q25" s="3" t="s">
        <v>56</v>
      </c>
      <c r="R25" s="3" t="s">
        <v>58</v>
      </c>
      <c r="S25" s="3" t="s">
        <v>60</v>
      </c>
      <c r="T25" s="3" t="s">
        <v>62</v>
      </c>
      <c r="U25" s="3" t="s">
        <v>64</v>
      </c>
      <c r="V25" s="3" t="s">
        <v>66</v>
      </c>
      <c r="W25" s="3" t="s">
        <v>68</v>
      </c>
      <c r="X25" s="3" t="s">
        <v>71</v>
      </c>
      <c r="Y25" s="3" t="s">
        <v>138</v>
      </c>
      <c r="Z25" s="3" t="s">
        <v>139</v>
      </c>
      <c r="AA25" s="3" t="s">
        <v>140</v>
      </c>
      <c r="AB25" s="3" t="s">
        <v>141</v>
      </c>
      <c r="AC25" s="3" t="s">
        <v>333</v>
      </c>
      <c r="AD25" s="3" t="s">
        <v>334</v>
      </c>
      <c r="AE25" s="3" t="s">
        <v>478</v>
      </c>
      <c r="AF25" s="3" t="s">
        <v>479</v>
      </c>
      <c r="AG25" s="3" t="s">
        <v>480</v>
      </c>
      <c r="AH25" s="3" t="s">
        <v>481</v>
      </c>
      <c r="AI25" s="3" t="s">
        <v>335</v>
      </c>
      <c r="AJ25" s="3" t="s">
        <v>336</v>
      </c>
      <c r="AK25" s="3" t="s">
        <v>482</v>
      </c>
      <c r="AL25" s="3" t="s">
        <v>483</v>
      </c>
      <c r="AM25" s="3" t="s">
        <v>484</v>
      </c>
      <c r="AN25" s="3" t="s">
        <v>485</v>
      </c>
      <c r="AO25" s="3" t="s">
        <v>486</v>
      </c>
      <c r="AP25" s="3" t="s">
        <v>487</v>
      </c>
      <c r="AQ25" s="3" t="s">
        <v>488</v>
      </c>
      <c r="AR25" s="3" t="s">
        <v>489</v>
      </c>
      <c r="AS25" s="3" t="s">
        <v>490</v>
      </c>
      <c r="AT25" s="3" t="s">
        <v>491</v>
      </c>
      <c r="AU25" s="3" t="s">
        <v>492</v>
      </c>
      <c r="AV25" s="3" t="s">
        <v>493</v>
      </c>
      <c r="AW25" s="3" t="s">
        <v>494</v>
      </c>
      <c r="AX25" s="3" t="s">
        <v>495</v>
      </c>
      <c r="AY25" s="3" t="s">
        <v>496</v>
      </c>
      <c r="AZ25" s="3" t="s">
        <v>497</v>
      </c>
    </row>
    <row r="26" spans="1:52" s="29" customFormat="1" ht="15.75" customHeight="1" x14ac:dyDescent="0.25">
      <c r="A26" s="30">
        <v>1</v>
      </c>
      <c r="B26" s="31" t="s">
        <v>23</v>
      </c>
      <c r="C26" s="31" t="s">
        <v>498</v>
      </c>
      <c r="D26" s="31"/>
      <c r="E26" s="31" t="s">
        <v>21</v>
      </c>
      <c r="F26" s="30">
        <v>0</v>
      </c>
      <c r="G26" s="30">
        <v>0</v>
      </c>
      <c r="H26" s="30">
        <v>0</v>
      </c>
      <c r="I26" s="30">
        <v>0</v>
      </c>
      <c r="J26" s="30">
        <v>0</v>
      </c>
      <c r="K26" s="30">
        <v>0</v>
      </c>
      <c r="L26" s="5" t="s">
        <v>259</v>
      </c>
      <c r="M26" s="5" t="s">
        <v>499</v>
      </c>
      <c r="N26" s="5" t="s">
        <v>259</v>
      </c>
      <c r="O26" s="5" t="s">
        <v>259</v>
      </c>
      <c r="P26" s="5" t="s">
        <v>259</v>
      </c>
      <c r="Q26" s="31"/>
      <c r="R26" s="31" t="s">
        <v>500</v>
      </c>
      <c r="S26" s="31" t="s">
        <v>501</v>
      </c>
      <c r="T26" s="32">
        <v>11230.23</v>
      </c>
      <c r="U26" s="31"/>
      <c r="V26" s="32">
        <v>11230.23</v>
      </c>
      <c r="W26" s="31" t="s">
        <v>502</v>
      </c>
      <c r="X26" s="31" t="s">
        <v>502</v>
      </c>
      <c r="Y26" s="30">
        <v>9</v>
      </c>
      <c r="Z26" s="30">
        <v>2</v>
      </c>
      <c r="AA26" s="3" t="s">
        <v>503</v>
      </c>
      <c r="AB26" s="33">
        <v>11246.68734</v>
      </c>
      <c r="AC26" s="5" t="s">
        <v>21</v>
      </c>
      <c r="AD26" s="30">
        <v>1</v>
      </c>
      <c r="AE26" s="33">
        <v>11246.68734</v>
      </c>
      <c r="AF26" s="32">
        <v>11243.740589999999</v>
      </c>
      <c r="AG26" s="31" t="s">
        <v>504</v>
      </c>
      <c r="AH26" s="30">
        <v>0</v>
      </c>
      <c r="AI26" s="30">
        <v>0</v>
      </c>
      <c r="AJ26" s="31" t="s">
        <v>505</v>
      </c>
      <c r="AK26" s="31" t="s">
        <v>506</v>
      </c>
      <c r="AL26" s="31" t="s">
        <v>507</v>
      </c>
      <c r="AM26" s="31" t="s">
        <v>508</v>
      </c>
      <c r="AN26" s="31" t="s">
        <v>509</v>
      </c>
      <c r="AO26" s="31" t="s">
        <v>510</v>
      </c>
      <c r="AP26" s="31" t="s">
        <v>21</v>
      </c>
      <c r="AQ26" s="170" t="s">
        <v>21</v>
      </c>
      <c r="AR26" s="170"/>
      <c r="AS26" s="170"/>
      <c r="AT26" s="31" t="s">
        <v>511</v>
      </c>
      <c r="AU26" s="31"/>
      <c r="AV26" s="31" t="s">
        <v>511</v>
      </c>
      <c r="AW26" s="31"/>
      <c r="AX26" s="31" t="s">
        <v>21</v>
      </c>
      <c r="AY26" s="31" t="s">
        <v>21</v>
      </c>
      <c r="AZ26" s="31" t="s">
        <v>512</v>
      </c>
    </row>
    <row r="27" spans="1:52" ht="76.5" x14ac:dyDescent="0.25">
      <c r="A27" s="115">
        <v>1</v>
      </c>
      <c r="B27" s="116" t="s">
        <v>23</v>
      </c>
      <c r="C27" s="117" t="s">
        <v>351</v>
      </c>
      <c r="D27" s="116" t="s">
        <v>613</v>
      </c>
      <c r="E27" s="116"/>
      <c r="F27" s="116" t="s">
        <v>614</v>
      </c>
      <c r="G27" s="116"/>
      <c r="H27" s="116"/>
      <c r="I27" s="118"/>
      <c r="J27" s="118"/>
      <c r="K27" s="118"/>
      <c r="L27" s="118"/>
      <c r="M27" s="119"/>
      <c r="N27" s="116"/>
      <c r="O27" s="116"/>
      <c r="P27" s="120"/>
      <c r="Q27" s="119" t="s">
        <v>615</v>
      </c>
      <c r="R27" s="116" t="s">
        <v>500</v>
      </c>
      <c r="S27" s="116" t="s">
        <v>23</v>
      </c>
      <c r="T27" s="120">
        <v>26106.639999999999</v>
      </c>
      <c r="U27" s="116" t="s">
        <v>616</v>
      </c>
      <c r="V27" s="121">
        <v>22802.57</v>
      </c>
      <c r="W27" s="116" t="s">
        <v>502</v>
      </c>
      <c r="X27" s="116" t="s">
        <v>502</v>
      </c>
      <c r="Y27" s="115">
        <v>9</v>
      </c>
      <c r="Z27" s="115">
        <v>3</v>
      </c>
      <c r="AA27" s="116" t="s">
        <v>617</v>
      </c>
      <c r="AB27" s="121">
        <v>22743.246999999999</v>
      </c>
      <c r="AC27" s="122"/>
      <c r="AD27" s="115">
        <v>1</v>
      </c>
      <c r="AE27" s="120">
        <v>22743.246999999999</v>
      </c>
      <c r="AF27" s="120">
        <v>22737.288</v>
      </c>
      <c r="AG27" s="116" t="s">
        <v>618</v>
      </c>
      <c r="AH27" s="123">
        <v>13267.6139</v>
      </c>
      <c r="AI27" s="120">
        <v>13267.6139</v>
      </c>
      <c r="AJ27" s="117" t="s">
        <v>505</v>
      </c>
      <c r="AK27" s="116" t="s">
        <v>506</v>
      </c>
      <c r="AL27" s="119">
        <v>41730</v>
      </c>
      <c r="AM27" s="119">
        <v>41733</v>
      </c>
      <c r="AN27" s="124">
        <v>41757</v>
      </c>
      <c r="AO27" s="119">
        <v>41780</v>
      </c>
      <c r="AP27" s="117"/>
      <c r="AQ27" s="116"/>
      <c r="AR27" s="124"/>
      <c r="AS27" s="117"/>
      <c r="AT27" s="124">
        <v>41785</v>
      </c>
      <c r="AU27" s="119">
        <v>41785</v>
      </c>
      <c r="AV27" s="119">
        <v>41785</v>
      </c>
      <c r="AW27" s="119">
        <v>41785</v>
      </c>
      <c r="AX27" s="119">
        <v>42271</v>
      </c>
      <c r="AY27" s="116" t="s">
        <v>619</v>
      </c>
      <c r="AZ27" s="116"/>
    </row>
    <row r="28" spans="1:52" ht="25.5" x14ac:dyDescent="0.25">
      <c r="A28" s="125"/>
      <c r="B28" s="126"/>
      <c r="C28" s="125"/>
      <c r="D28" s="125"/>
      <c r="E28" s="125"/>
      <c r="F28" s="125"/>
      <c r="G28" s="125"/>
      <c r="H28" s="125"/>
      <c r="I28" s="127"/>
      <c r="J28" s="127"/>
      <c r="K28" s="127"/>
      <c r="L28" s="127"/>
      <c r="M28" s="128"/>
      <c r="N28" s="125"/>
      <c r="O28" s="125"/>
      <c r="P28" s="129"/>
      <c r="Q28" s="128"/>
      <c r="R28" s="125"/>
      <c r="S28" s="125"/>
      <c r="T28" s="129"/>
      <c r="U28" s="130"/>
      <c r="V28" s="130"/>
      <c r="W28" s="125"/>
      <c r="X28" s="126"/>
      <c r="Y28" s="126"/>
      <c r="Z28" s="126"/>
      <c r="AA28" s="125" t="s">
        <v>618</v>
      </c>
      <c r="AB28" s="130">
        <v>22752.57</v>
      </c>
      <c r="AC28" s="131"/>
      <c r="AD28" s="126"/>
      <c r="AE28" s="129">
        <v>22737.288</v>
      </c>
      <c r="AF28" s="129"/>
      <c r="AG28" s="125"/>
      <c r="AH28" s="132"/>
      <c r="AI28" s="128"/>
      <c r="AJ28" s="133"/>
      <c r="AK28" s="134"/>
      <c r="AL28" s="126"/>
      <c r="AM28" s="126"/>
      <c r="AN28" s="126"/>
      <c r="AO28" s="128"/>
      <c r="AP28" s="126"/>
      <c r="AQ28" s="128"/>
      <c r="AR28" s="133"/>
      <c r="AS28" s="133"/>
      <c r="AT28" s="125"/>
      <c r="AU28" s="125"/>
      <c r="AV28" s="125"/>
      <c r="AW28" s="125"/>
      <c r="AX28" s="125"/>
      <c r="AY28" s="125"/>
      <c r="AZ28" s="125"/>
    </row>
    <row r="29" spans="1:52" x14ac:dyDescent="0.25">
      <c r="A29" s="125"/>
      <c r="B29" s="126"/>
      <c r="C29" s="125"/>
      <c r="D29" s="125"/>
      <c r="E29" s="125"/>
      <c r="F29" s="125"/>
      <c r="G29" s="125"/>
      <c r="H29" s="125"/>
      <c r="I29" s="127"/>
      <c r="J29" s="127"/>
      <c r="K29" s="127"/>
      <c r="L29" s="127"/>
      <c r="M29" s="128"/>
      <c r="N29" s="125"/>
      <c r="O29" s="125"/>
      <c r="P29" s="129"/>
      <c r="Q29" s="128"/>
      <c r="R29" s="125"/>
      <c r="S29" s="125"/>
      <c r="T29" s="129"/>
      <c r="U29" s="130"/>
      <c r="V29" s="130"/>
      <c r="W29" s="125"/>
      <c r="X29" s="126"/>
      <c r="Y29" s="126"/>
      <c r="Z29" s="126"/>
      <c r="AA29" s="125" t="s">
        <v>620</v>
      </c>
      <c r="AB29" s="130">
        <v>22770.598999999998</v>
      </c>
      <c r="AC29" s="131" t="s">
        <v>620</v>
      </c>
      <c r="AD29" s="126"/>
      <c r="AE29" s="129"/>
      <c r="AF29" s="129"/>
      <c r="AG29" s="125"/>
      <c r="AH29" s="132"/>
      <c r="AI29" s="128"/>
      <c r="AJ29" s="133"/>
      <c r="AK29" s="134"/>
      <c r="AL29" s="126"/>
      <c r="AM29" s="126"/>
      <c r="AN29" s="126"/>
      <c r="AO29" s="128"/>
      <c r="AP29" s="126"/>
      <c r="AQ29" s="128"/>
      <c r="AR29" s="133"/>
      <c r="AS29" s="133"/>
      <c r="AT29" s="125"/>
      <c r="AU29" s="125"/>
      <c r="AV29" s="125"/>
      <c r="AW29" s="125"/>
      <c r="AX29" s="125"/>
      <c r="AY29" s="125"/>
      <c r="AZ29" s="125"/>
    </row>
    <row r="30" spans="1:52" ht="51" x14ac:dyDescent="0.25">
      <c r="A30" s="135">
        <v>2</v>
      </c>
      <c r="B30" s="116" t="s">
        <v>23</v>
      </c>
      <c r="C30" s="117" t="s">
        <v>351</v>
      </c>
      <c r="D30" s="116" t="s">
        <v>613</v>
      </c>
      <c r="E30" s="135"/>
      <c r="F30" s="135"/>
      <c r="G30" s="135"/>
      <c r="H30" s="135"/>
      <c r="I30" s="135"/>
      <c r="J30" s="135"/>
      <c r="K30" s="135"/>
      <c r="L30" s="135"/>
      <c r="M30" s="119"/>
      <c r="N30" s="136"/>
      <c r="O30" s="136"/>
      <c r="P30" s="137"/>
      <c r="Q30" s="119" t="s">
        <v>621</v>
      </c>
      <c r="R30" s="136" t="s">
        <v>622</v>
      </c>
      <c r="S30" s="136" t="s">
        <v>23</v>
      </c>
      <c r="T30" s="137">
        <v>1180.4482599999999</v>
      </c>
      <c r="U30" s="136" t="s">
        <v>623</v>
      </c>
      <c r="V30" s="137">
        <v>1180.4482599999999</v>
      </c>
      <c r="W30" s="136"/>
      <c r="X30" s="136" t="s">
        <v>624</v>
      </c>
      <c r="Y30" s="138"/>
      <c r="Z30" s="138"/>
      <c r="AA30" s="125" t="s">
        <v>625</v>
      </c>
      <c r="AB30" s="137">
        <v>1180.4482599999999</v>
      </c>
      <c r="AC30" s="131"/>
      <c r="AD30" s="126"/>
      <c r="AE30" s="137"/>
      <c r="AF30" s="137">
        <v>1180.4482599999999</v>
      </c>
      <c r="AG30" s="125" t="s">
        <v>625</v>
      </c>
      <c r="AH30" s="139">
        <v>1180.4482599999999</v>
      </c>
      <c r="AI30" s="137">
        <v>1180.4482599999999</v>
      </c>
      <c r="AJ30" s="135"/>
      <c r="AK30" s="140"/>
      <c r="AL30" s="141"/>
      <c r="AM30" s="141">
        <v>41899</v>
      </c>
      <c r="AN30" s="141"/>
      <c r="AO30" s="141">
        <v>41911</v>
      </c>
      <c r="AP30" s="140"/>
      <c r="AQ30" s="140"/>
      <c r="AR30" s="141"/>
      <c r="AS30" s="140"/>
      <c r="AT30" s="141">
        <v>41911</v>
      </c>
      <c r="AU30" s="141">
        <v>41911</v>
      </c>
      <c r="AV30" s="141">
        <v>41911</v>
      </c>
      <c r="AW30" s="141">
        <v>41911</v>
      </c>
      <c r="AX30" s="141">
        <v>42144</v>
      </c>
      <c r="AY30" s="140"/>
      <c r="AZ30" s="142" t="s">
        <v>626</v>
      </c>
    </row>
    <row r="31" spans="1:52" ht="51" x14ac:dyDescent="0.25">
      <c r="A31" s="135">
        <v>3</v>
      </c>
      <c r="B31" s="116" t="s">
        <v>23</v>
      </c>
      <c r="C31" s="117" t="s">
        <v>351</v>
      </c>
      <c r="D31" s="116" t="s">
        <v>613</v>
      </c>
      <c r="E31" s="135"/>
      <c r="F31" s="135"/>
      <c r="G31" s="135"/>
      <c r="H31" s="135"/>
      <c r="I31" s="135"/>
      <c r="J31" s="135"/>
      <c r="K31" s="135"/>
      <c r="L31" s="135"/>
      <c r="M31" s="119"/>
      <c r="N31" s="136"/>
      <c r="O31" s="136"/>
      <c r="P31" s="137"/>
      <c r="Q31" s="119" t="s">
        <v>621</v>
      </c>
      <c r="R31" s="136" t="s">
        <v>627</v>
      </c>
      <c r="S31" s="136" t="s">
        <v>23</v>
      </c>
      <c r="T31" s="137">
        <v>28.896000000000186</v>
      </c>
      <c r="U31" s="136" t="s">
        <v>623</v>
      </c>
      <c r="V31" s="137">
        <v>28.896000000000186</v>
      </c>
      <c r="W31" s="136"/>
      <c r="X31" s="136" t="s">
        <v>624</v>
      </c>
      <c r="Y31" s="138"/>
      <c r="Z31" s="138"/>
      <c r="AA31" s="125" t="s">
        <v>625</v>
      </c>
      <c r="AB31" s="137">
        <v>28.896000000000186</v>
      </c>
      <c r="AC31" s="131"/>
      <c r="AD31" s="126"/>
      <c r="AE31" s="137"/>
      <c r="AF31" s="137">
        <v>28.896000000000186</v>
      </c>
      <c r="AG31" s="125" t="s">
        <v>625</v>
      </c>
      <c r="AH31" s="139">
        <v>28.896000000000186</v>
      </c>
      <c r="AI31" s="137">
        <v>28.896000000000186</v>
      </c>
      <c r="AJ31" s="135"/>
      <c r="AK31" s="140"/>
      <c r="AL31" s="141"/>
      <c r="AM31" s="141">
        <v>41970</v>
      </c>
      <c r="AN31" s="141"/>
      <c r="AO31" s="141">
        <v>42004</v>
      </c>
      <c r="AP31" s="140"/>
      <c r="AQ31" s="140"/>
      <c r="AR31" s="141"/>
      <c r="AS31" s="140"/>
      <c r="AT31" s="141">
        <v>42004</v>
      </c>
      <c r="AU31" s="141">
        <v>42004</v>
      </c>
      <c r="AV31" s="141">
        <v>42004</v>
      </c>
      <c r="AW31" s="141">
        <v>42004</v>
      </c>
      <c r="AX31" s="141">
        <v>42144</v>
      </c>
      <c r="AY31" s="140"/>
      <c r="AZ31" s="142" t="s">
        <v>628</v>
      </c>
    </row>
    <row r="32" spans="1:52" ht="51" x14ac:dyDescent="0.25">
      <c r="A32" s="135">
        <v>4</v>
      </c>
      <c r="B32" s="116" t="s">
        <v>23</v>
      </c>
      <c r="C32" s="117" t="s">
        <v>351</v>
      </c>
      <c r="D32" s="116" t="s">
        <v>613</v>
      </c>
      <c r="E32" s="135"/>
      <c r="F32" s="135"/>
      <c r="G32" s="135"/>
      <c r="H32" s="135"/>
      <c r="I32" s="135"/>
      <c r="J32" s="135"/>
      <c r="K32" s="135"/>
      <c r="L32" s="135"/>
      <c r="M32" s="119"/>
      <c r="N32" s="136"/>
      <c r="O32" s="136"/>
      <c r="P32" s="137"/>
      <c r="Q32" s="119" t="s">
        <v>621</v>
      </c>
      <c r="R32" s="136" t="s">
        <v>622</v>
      </c>
      <c r="S32" s="136" t="s">
        <v>23</v>
      </c>
      <c r="T32" s="137">
        <v>10.716049999999999</v>
      </c>
      <c r="U32" s="136" t="s">
        <v>623</v>
      </c>
      <c r="V32" s="137">
        <v>10.716049999999999</v>
      </c>
      <c r="W32" s="136"/>
      <c r="X32" s="136" t="s">
        <v>624</v>
      </c>
      <c r="Y32" s="138"/>
      <c r="Z32" s="138"/>
      <c r="AA32" s="125" t="s">
        <v>625</v>
      </c>
      <c r="AB32" s="137">
        <v>10.716049999999999</v>
      </c>
      <c r="AC32" s="131"/>
      <c r="AD32" s="126"/>
      <c r="AE32" s="137"/>
      <c r="AF32" s="137">
        <v>10.716049999999999</v>
      </c>
      <c r="AG32" s="125" t="s">
        <v>625</v>
      </c>
      <c r="AH32" s="139">
        <v>10.716049999999999</v>
      </c>
      <c r="AI32" s="137">
        <v>10.716049999999999</v>
      </c>
      <c r="AJ32" s="135"/>
      <c r="AK32" s="140"/>
      <c r="AL32" s="141"/>
      <c r="AM32" s="141">
        <v>42188</v>
      </c>
      <c r="AN32" s="141"/>
      <c r="AO32" s="141">
        <v>42199</v>
      </c>
      <c r="AP32" s="140"/>
      <c r="AQ32" s="140"/>
      <c r="AR32" s="141"/>
      <c r="AS32" s="140"/>
      <c r="AT32" s="141">
        <v>42199</v>
      </c>
      <c r="AU32" s="141">
        <v>42199</v>
      </c>
      <c r="AV32" s="141">
        <v>42199</v>
      </c>
      <c r="AW32" s="141">
        <v>42199</v>
      </c>
      <c r="AX32" s="141">
        <v>42234</v>
      </c>
      <c r="AY32" s="140"/>
      <c r="AZ32" s="140"/>
    </row>
  </sheetData>
  <mergeCells count="65">
    <mergeCell ref="P23:P24"/>
    <mergeCell ref="AQ26:AS26"/>
    <mergeCell ref="K23:K24"/>
    <mergeCell ref="L23:L24"/>
    <mergeCell ref="M23:M24"/>
    <mergeCell ref="N23:N24"/>
    <mergeCell ref="O23:O24"/>
    <mergeCell ref="W23:W24"/>
    <mergeCell ref="X23:X24"/>
    <mergeCell ref="AP23:AP24"/>
    <mergeCell ref="AQ23:AQ24"/>
    <mergeCell ref="AR23:AR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A13:AV13"/>
    <mergeCell ref="A15:AV15"/>
    <mergeCell ref="A16:AV16"/>
    <mergeCell ref="A21:AV21"/>
    <mergeCell ref="A22:A24"/>
    <mergeCell ref="B22:B24"/>
    <mergeCell ref="C22:C24"/>
    <mergeCell ref="D22:D24"/>
    <mergeCell ref="E22:P22"/>
    <mergeCell ref="Q22:Q24"/>
    <mergeCell ref="R22:R24"/>
    <mergeCell ref="E23:E24"/>
    <mergeCell ref="F23:F24"/>
    <mergeCell ref="G23:G24"/>
    <mergeCell ref="H23:H24"/>
    <mergeCell ref="I23:I24"/>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46"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18" t="s">
        <v>0</v>
      </c>
    </row>
    <row r="2" spans="1:2" ht="15.95" customHeight="1" x14ac:dyDescent="0.25">
      <c r="B2" s="18" t="s">
        <v>1</v>
      </c>
    </row>
    <row r="3" spans="1:2" ht="15.95" customHeight="1" x14ac:dyDescent="0.25">
      <c r="B3" s="18" t="s">
        <v>2</v>
      </c>
    </row>
    <row r="4" spans="1:2" ht="15.95" customHeight="1" x14ac:dyDescent="0.25"/>
    <row r="5" spans="1:2" ht="15.95" customHeight="1" x14ac:dyDescent="0.25">
      <c r="A5" s="146" t="s">
        <v>3</v>
      </c>
      <c r="B5" s="146"/>
    </row>
    <row r="6" spans="1:2" ht="15.95" customHeight="1" x14ac:dyDescent="0.25"/>
    <row r="7" spans="1:2" ht="18.95" customHeight="1" x14ac:dyDescent="0.3">
      <c r="A7" s="147" t="s">
        <v>4</v>
      </c>
      <c r="B7" s="147"/>
    </row>
    <row r="8" spans="1:2" ht="15.95" customHeight="1" x14ac:dyDescent="0.25"/>
    <row r="9" spans="1:2" ht="15.95" customHeight="1" x14ac:dyDescent="0.25">
      <c r="A9" s="146" t="s">
        <v>5</v>
      </c>
      <c r="B9" s="146"/>
    </row>
    <row r="10" spans="1:2" ht="15.95" customHeight="1" x14ac:dyDescent="0.25">
      <c r="A10" s="144" t="s">
        <v>6</v>
      </c>
      <c r="B10" s="144"/>
    </row>
    <row r="11" spans="1:2" ht="15.95" customHeight="1" x14ac:dyDescent="0.25"/>
    <row r="12" spans="1:2" ht="15.95" customHeight="1" x14ac:dyDescent="0.25">
      <c r="A12" s="146" t="s">
        <v>7</v>
      </c>
      <c r="B12" s="146"/>
    </row>
    <row r="13" spans="1:2" ht="15.95" customHeight="1" x14ac:dyDescent="0.25">
      <c r="A13" s="144" t="s">
        <v>8</v>
      </c>
      <c r="B13" s="144"/>
    </row>
    <row r="14" spans="1:2" ht="15.95" customHeight="1" x14ac:dyDescent="0.25"/>
    <row r="15" spans="1:2" ht="15.95" customHeight="1" x14ac:dyDescent="0.25">
      <c r="A15" s="143" t="s">
        <v>9</v>
      </c>
      <c r="B15" s="143"/>
    </row>
    <row r="16" spans="1:2" ht="15.95" customHeight="1" x14ac:dyDescent="0.25">
      <c r="A16" s="144" t="s">
        <v>10</v>
      </c>
      <c r="B16" s="144"/>
    </row>
    <row r="17" spans="1:2" ht="15.95" customHeight="1" x14ac:dyDescent="0.25"/>
    <row r="18" spans="1:2" ht="18.95" customHeight="1" x14ac:dyDescent="0.3">
      <c r="A18" s="150" t="s">
        <v>513</v>
      </c>
      <c r="B18" s="150"/>
    </row>
    <row r="21" spans="1:2" ht="32.1" customHeight="1" x14ac:dyDescent="0.25">
      <c r="A21" s="24" t="s">
        <v>514</v>
      </c>
      <c r="B21" s="2" t="s">
        <v>9</v>
      </c>
    </row>
    <row r="22" spans="1:2" ht="15.95" customHeight="1" x14ac:dyDescent="0.25">
      <c r="A22" s="24" t="s">
        <v>515</v>
      </c>
      <c r="B22" s="2"/>
    </row>
    <row r="23" spans="1:2" ht="15.95" customHeight="1" x14ac:dyDescent="0.25">
      <c r="A23" s="24" t="s">
        <v>516</v>
      </c>
      <c r="B23" s="2" t="s">
        <v>517</v>
      </c>
    </row>
    <row r="24" spans="1:2" ht="15.95" customHeight="1" x14ac:dyDescent="0.25">
      <c r="A24" s="24" t="s">
        <v>518</v>
      </c>
      <c r="B24" s="2" t="s">
        <v>259</v>
      </c>
    </row>
    <row r="25" spans="1:2" ht="15.95" customHeight="1" x14ac:dyDescent="0.25">
      <c r="A25" s="24" t="s">
        <v>379</v>
      </c>
      <c r="B25" s="2" t="s">
        <v>259</v>
      </c>
    </row>
    <row r="26" spans="1:2" ht="15.95" customHeight="1" x14ac:dyDescent="0.25">
      <c r="A26" s="24" t="s">
        <v>381</v>
      </c>
      <c r="B26" s="2" t="s">
        <v>499</v>
      </c>
    </row>
    <row r="27" spans="1:2" ht="15.95" customHeight="1" x14ac:dyDescent="0.25">
      <c r="A27" s="24" t="s">
        <v>383</v>
      </c>
      <c r="B27" s="2" t="s">
        <v>259</v>
      </c>
    </row>
    <row r="28" spans="1:2" ht="15.95" customHeight="1" x14ac:dyDescent="0.25">
      <c r="A28" s="24" t="s">
        <v>385</v>
      </c>
      <c r="B28" s="2" t="s">
        <v>259</v>
      </c>
    </row>
    <row r="29" spans="1:2" ht="15.95" customHeight="1" x14ac:dyDescent="0.25">
      <c r="A29" s="24" t="s">
        <v>387</v>
      </c>
      <c r="B29" s="2" t="s">
        <v>259</v>
      </c>
    </row>
    <row r="30" spans="1:2" ht="15.95" customHeight="1" x14ac:dyDescent="0.25">
      <c r="A30" s="24" t="s">
        <v>519</v>
      </c>
      <c r="B30" s="2" t="s">
        <v>520</v>
      </c>
    </row>
    <row r="31" spans="1:2" ht="15.95" customHeight="1" x14ac:dyDescent="0.25">
      <c r="A31" s="24" t="s">
        <v>521</v>
      </c>
      <c r="B31" s="2" t="s">
        <v>159</v>
      </c>
    </row>
    <row r="32" spans="1:2" ht="15.95" customHeight="1" x14ac:dyDescent="0.25">
      <c r="A32" s="24" t="s">
        <v>522</v>
      </c>
      <c r="B32" s="2" t="s">
        <v>338</v>
      </c>
    </row>
    <row r="33" spans="1:2" ht="15.95" customHeight="1" x14ac:dyDescent="0.25">
      <c r="A33" s="24" t="s">
        <v>523</v>
      </c>
      <c r="B33" s="2" t="s">
        <v>524</v>
      </c>
    </row>
    <row r="34" spans="1:2" ht="15.95" customHeight="1" x14ac:dyDescent="0.25">
      <c r="A34" s="24" t="s">
        <v>525</v>
      </c>
      <c r="B34" s="2" t="s">
        <v>526</v>
      </c>
    </row>
    <row r="35" spans="1:2" ht="15.95" customHeight="1" x14ac:dyDescent="0.25">
      <c r="A35" s="34" t="s">
        <v>527</v>
      </c>
      <c r="B35" s="2" t="s">
        <v>526</v>
      </c>
    </row>
    <row r="36" spans="1:2" ht="15.95" customHeight="1" x14ac:dyDescent="0.25">
      <c r="A36" s="24" t="s">
        <v>528</v>
      </c>
      <c r="B36" s="2"/>
    </row>
    <row r="37" spans="1:2" ht="32.1" customHeight="1" x14ac:dyDescent="0.25">
      <c r="A37" s="34" t="s">
        <v>529</v>
      </c>
      <c r="B37" s="35" t="s">
        <v>530</v>
      </c>
    </row>
    <row r="38" spans="1:2" ht="15.95" customHeight="1" x14ac:dyDescent="0.25">
      <c r="A38" s="24" t="s">
        <v>531</v>
      </c>
      <c r="B38" s="2" t="s">
        <v>532</v>
      </c>
    </row>
    <row r="39" spans="1:2" ht="15.95" customHeight="1" x14ac:dyDescent="0.25">
      <c r="A39" s="24" t="s">
        <v>533</v>
      </c>
      <c r="B39" s="2" t="s">
        <v>534</v>
      </c>
    </row>
    <row r="40" spans="1:2" ht="15.95" customHeight="1" x14ac:dyDescent="0.25">
      <c r="A40" s="24" t="s">
        <v>535</v>
      </c>
      <c r="B40" s="2" t="s">
        <v>536</v>
      </c>
    </row>
    <row r="41" spans="1:2" ht="15.95" customHeight="1" x14ac:dyDescent="0.25">
      <c r="A41" s="24" t="s">
        <v>537</v>
      </c>
      <c r="B41" s="2" t="s">
        <v>538</v>
      </c>
    </row>
    <row r="42" spans="1:2" ht="48" customHeight="1" x14ac:dyDescent="0.25">
      <c r="A42" s="34" t="s">
        <v>529</v>
      </c>
      <c r="B42" s="35" t="s">
        <v>539</v>
      </c>
    </row>
    <row r="43" spans="1:2" ht="15.95" customHeight="1" x14ac:dyDescent="0.25">
      <c r="A43" s="24" t="s">
        <v>531</v>
      </c>
      <c r="B43" s="2" t="s">
        <v>540</v>
      </c>
    </row>
    <row r="44" spans="1:2" ht="15.95" customHeight="1" x14ac:dyDescent="0.25">
      <c r="A44" s="24" t="s">
        <v>533</v>
      </c>
      <c r="B44" s="2" t="s">
        <v>541</v>
      </c>
    </row>
    <row r="45" spans="1:2" ht="15.95" customHeight="1" x14ac:dyDescent="0.25">
      <c r="A45" s="24" t="s">
        <v>535</v>
      </c>
      <c r="B45" s="2" t="s">
        <v>540</v>
      </c>
    </row>
    <row r="46" spans="1:2" ht="15.95" customHeight="1" x14ac:dyDescent="0.25">
      <c r="A46" s="24" t="s">
        <v>537</v>
      </c>
      <c r="B46" s="2" t="s">
        <v>540</v>
      </c>
    </row>
    <row r="47" spans="1:2" ht="48" customHeight="1" x14ac:dyDescent="0.25">
      <c r="A47" s="34" t="s">
        <v>529</v>
      </c>
      <c r="B47" s="35" t="s">
        <v>542</v>
      </c>
    </row>
    <row r="48" spans="1:2" ht="15.95" customHeight="1" x14ac:dyDescent="0.25">
      <c r="A48" s="24" t="s">
        <v>543</v>
      </c>
      <c r="B48" s="2" t="s">
        <v>544</v>
      </c>
    </row>
    <row r="49" spans="1:2" ht="15.95" customHeight="1" x14ac:dyDescent="0.25">
      <c r="A49" s="24" t="s">
        <v>533</v>
      </c>
      <c r="B49" s="2" t="s">
        <v>545</v>
      </c>
    </row>
    <row r="50" spans="1:2" ht="15.95" customHeight="1" x14ac:dyDescent="0.25">
      <c r="A50" s="24" t="s">
        <v>535</v>
      </c>
      <c r="B50" s="2" t="s">
        <v>544</v>
      </c>
    </row>
    <row r="51" spans="1:2" ht="15.95" customHeight="1" x14ac:dyDescent="0.25">
      <c r="A51" s="24" t="s">
        <v>537</v>
      </c>
      <c r="B51" s="2" t="s">
        <v>544</v>
      </c>
    </row>
    <row r="52" spans="1:2" ht="15.95" customHeight="1" x14ac:dyDescent="0.25">
      <c r="A52" s="34" t="s">
        <v>546</v>
      </c>
      <c r="B52" s="35" t="s">
        <v>547</v>
      </c>
    </row>
    <row r="53" spans="1:2" ht="15.95" customHeight="1" x14ac:dyDescent="0.25">
      <c r="A53" s="24" t="s">
        <v>548</v>
      </c>
      <c r="B53" s="2" t="s">
        <v>21</v>
      </c>
    </row>
    <row r="54" spans="1:2" ht="15.95" customHeight="1" x14ac:dyDescent="0.25">
      <c r="A54" s="24" t="s">
        <v>533</v>
      </c>
      <c r="B54" s="2" t="s">
        <v>21</v>
      </c>
    </row>
    <row r="55" spans="1:2" ht="15.95" customHeight="1" x14ac:dyDescent="0.25">
      <c r="A55" s="24" t="s">
        <v>535</v>
      </c>
      <c r="B55" s="2" t="s">
        <v>549</v>
      </c>
    </row>
    <row r="56" spans="1:2" ht="15.95" customHeight="1" x14ac:dyDescent="0.25">
      <c r="A56" s="24" t="s">
        <v>537</v>
      </c>
      <c r="B56" s="2" t="s">
        <v>549</v>
      </c>
    </row>
    <row r="57" spans="1:2" ht="29.1" customHeight="1" x14ac:dyDescent="0.25">
      <c r="A57" s="34" t="s">
        <v>550</v>
      </c>
      <c r="B57" s="35" t="s">
        <v>551</v>
      </c>
    </row>
    <row r="58" spans="1:2" ht="15.95" customHeight="1" x14ac:dyDescent="0.25">
      <c r="A58" s="24" t="s">
        <v>528</v>
      </c>
      <c r="B58" s="2"/>
    </row>
    <row r="59" spans="1:2" ht="15.95" customHeight="1" x14ac:dyDescent="0.25">
      <c r="A59" s="24" t="s">
        <v>552</v>
      </c>
      <c r="B59" s="2" t="s">
        <v>553</v>
      </c>
    </row>
    <row r="60" spans="1:2" ht="15.95" customHeight="1" x14ac:dyDescent="0.25">
      <c r="A60" s="24" t="s">
        <v>554</v>
      </c>
      <c r="B60" s="2" t="s">
        <v>553</v>
      </c>
    </row>
    <row r="61" spans="1:2" ht="15.95" customHeight="1" x14ac:dyDescent="0.25">
      <c r="A61" s="24" t="s">
        <v>555</v>
      </c>
      <c r="B61" s="2" t="s">
        <v>553</v>
      </c>
    </row>
    <row r="62" spans="1:2" ht="15.95" customHeight="1" x14ac:dyDescent="0.25">
      <c r="A62" s="34" t="s">
        <v>556</v>
      </c>
      <c r="B62" s="2" t="s">
        <v>557</v>
      </c>
    </row>
    <row r="63" spans="1:2" ht="15.95" customHeight="1" x14ac:dyDescent="0.25">
      <c r="A63" s="34" t="s">
        <v>558</v>
      </c>
      <c r="B63" s="2" t="s">
        <v>338</v>
      </c>
    </row>
    <row r="64" spans="1:2" ht="15.95" customHeight="1" x14ac:dyDescent="0.25">
      <c r="A64" s="34" t="s">
        <v>559</v>
      </c>
      <c r="B64" s="2" t="s">
        <v>557</v>
      </c>
    </row>
    <row r="65" spans="1:2" ht="15.95" customHeight="1" x14ac:dyDescent="0.25">
      <c r="A65" s="34" t="s">
        <v>560</v>
      </c>
      <c r="B65" s="2" t="s">
        <v>350</v>
      </c>
    </row>
    <row r="66" spans="1:2" ht="15.95" customHeight="1" x14ac:dyDescent="0.25">
      <c r="A66" s="34" t="s">
        <v>561</v>
      </c>
      <c r="B66" s="2"/>
    </row>
    <row r="67" spans="1:2" ht="15.95" customHeight="1" x14ac:dyDescent="0.25">
      <c r="A67" s="24" t="s">
        <v>562</v>
      </c>
      <c r="B67" s="2" t="s">
        <v>23</v>
      </c>
    </row>
    <row r="68" spans="1:2" ht="15.95" customHeight="1" x14ac:dyDescent="0.25">
      <c r="A68" s="24" t="s">
        <v>563</v>
      </c>
      <c r="B68" s="2" t="s">
        <v>21</v>
      </c>
    </row>
    <row r="69" spans="1:2" ht="15.95" customHeight="1" x14ac:dyDescent="0.25">
      <c r="A69" s="24" t="s">
        <v>564</v>
      </c>
      <c r="B69" s="2" t="s">
        <v>21</v>
      </c>
    </row>
    <row r="70" spans="1:2" ht="95.1" customHeight="1" x14ac:dyDescent="0.25">
      <c r="A70" s="24" t="s">
        <v>565</v>
      </c>
      <c r="B70" s="2" t="s">
        <v>566</v>
      </c>
    </row>
    <row r="71" spans="1:2" ht="15.95" customHeight="1" x14ac:dyDescent="0.25">
      <c r="A71" s="24" t="s">
        <v>567</v>
      </c>
      <c r="B71" s="2" t="s">
        <v>21</v>
      </c>
    </row>
    <row r="72" spans="1:2" ht="15.95" customHeight="1" x14ac:dyDescent="0.25">
      <c r="A72" s="24" t="s">
        <v>568</v>
      </c>
      <c r="B72" s="2" t="s">
        <v>21</v>
      </c>
    </row>
    <row r="73" spans="1:2" ht="29.1" customHeight="1" x14ac:dyDescent="0.25">
      <c r="A73" s="34" t="s">
        <v>569</v>
      </c>
      <c r="B73" s="2" t="s">
        <v>21</v>
      </c>
    </row>
    <row r="74" spans="1:2" ht="15.95" customHeight="1" x14ac:dyDescent="0.25">
      <c r="A74" s="24" t="s">
        <v>528</v>
      </c>
      <c r="B74" s="2"/>
    </row>
    <row r="75" spans="1:2" ht="15.95" customHeight="1" x14ac:dyDescent="0.25">
      <c r="A75" s="24" t="s">
        <v>570</v>
      </c>
      <c r="B75" s="2" t="s">
        <v>21</v>
      </c>
    </row>
    <row r="76" spans="1:2" ht="15.95" customHeight="1" x14ac:dyDescent="0.25">
      <c r="A76" s="24" t="s">
        <v>571</v>
      </c>
      <c r="B76" s="2" t="s">
        <v>21</v>
      </c>
    </row>
    <row r="77" spans="1:2" ht="15.95" customHeight="1" x14ac:dyDescent="0.25">
      <c r="A77" s="34" t="s">
        <v>572</v>
      </c>
      <c r="B77" s="2"/>
    </row>
    <row r="78" spans="1:2" ht="15.95" customHeight="1" x14ac:dyDescent="0.25">
      <c r="A78" s="34" t="s">
        <v>573</v>
      </c>
      <c r="B78" s="2"/>
    </row>
    <row r="79" spans="1:2" ht="15.95" customHeight="1" x14ac:dyDescent="0.25">
      <c r="A79" s="24" t="s">
        <v>574</v>
      </c>
      <c r="B79" s="2"/>
    </row>
    <row r="80" spans="1:2" ht="15.95" customHeight="1" x14ac:dyDescent="0.25">
      <c r="A80" s="24" t="s">
        <v>575</v>
      </c>
      <c r="B80" s="2" t="s">
        <v>21</v>
      </c>
    </row>
    <row r="81" spans="1:2" ht="15.95" customHeight="1" x14ac:dyDescent="0.25">
      <c r="A81" s="24" t="s">
        <v>576</v>
      </c>
      <c r="B81" s="2" t="s">
        <v>21</v>
      </c>
    </row>
    <row r="82" spans="1:2" ht="15.95" customHeight="1" x14ac:dyDescent="0.25">
      <c r="A82" s="34" t="s">
        <v>577</v>
      </c>
      <c r="B82" s="2"/>
    </row>
    <row r="83" spans="1:2" ht="29.1" customHeight="1" x14ac:dyDescent="0.25">
      <c r="A83" s="34" t="s">
        <v>578</v>
      </c>
      <c r="B83" s="2"/>
    </row>
    <row r="84" spans="1:2" ht="15.95" customHeight="1" x14ac:dyDescent="0.25">
      <c r="A84" s="24" t="s">
        <v>579</v>
      </c>
      <c r="B84" s="2"/>
    </row>
    <row r="85" spans="1:2" ht="15.95" customHeight="1" x14ac:dyDescent="0.25">
      <c r="A85" s="24" t="s">
        <v>580</v>
      </c>
      <c r="B85" s="2"/>
    </row>
    <row r="86" spans="1:2" ht="15.95" customHeight="1" x14ac:dyDescent="0.25">
      <c r="A86" s="24" t="s">
        <v>581</v>
      </c>
      <c r="B86" s="2"/>
    </row>
    <row r="87" spans="1:2" ht="15.95" customHeight="1" x14ac:dyDescent="0.25">
      <c r="A87" s="24" t="s">
        <v>582</v>
      </c>
      <c r="B87" s="2"/>
    </row>
    <row r="88" spans="1:2" ht="15.95" customHeight="1" x14ac:dyDescent="0.25">
      <c r="A88" s="24" t="s">
        <v>583</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46" t="s">
        <v>3</v>
      </c>
      <c r="B4" s="146"/>
      <c r="C4" s="146"/>
      <c r="D4" s="146"/>
      <c r="E4" s="146"/>
      <c r="F4" s="146"/>
      <c r="G4" s="146"/>
      <c r="H4" s="146"/>
      <c r="I4" s="146"/>
      <c r="J4" s="146"/>
      <c r="K4" s="146"/>
      <c r="L4" s="146"/>
      <c r="M4" s="146"/>
      <c r="N4" s="146"/>
      <c r="O4" s="146"/>
      <c r="P4" s="146"/>
      <c r="Q4" s="146"/>
      <c r="R4" s="146"/>
      <c r="S4" s="146"/>
    </row>
    <row r="6" spans="1:19" s="1" customFormat="1" ht="18.75" x14ac:dyDescent="0.3">
      <c r="A6" s="147" t="s">
        <v>4</v>
      </c>
      <c r="B6" s="147"/>
      <c r="C6" s="147"/>
      <c r="D6" s="147"/>
      <c r="E6" s="147"/>
      <c r="F6" s="147"/>
      <c r="G6" s="147"/>
      <c r="H6" s="147"/>
      <c r="I6" s="147"/>
      <c r="J6" s="147"/>
      <c r="K6" s="147"/>
      <c r="L6" s="147"/>
      <c r="M6" s="147"/>
      <c r="N6" s="147"/>
      <c r="O6" s="147"/>
      <c r="P6" s="147"/>
      <c r="Q6" s="147"/>
      <c r="R6" s="147"/>
      <c r="S6" s="147"/>
    </row>
    <row r="8" spans="1:19" s="1" customFormat="1" x14ac:dyDescent="0.25">
      <c r="A8" s="146" t="s">
        <v>5</v>
      </c>
      <c r="B8" s="146"/>
      <c r="C8" s="146"/>
      <c r="D8" s="146"/>
      <c r="E8" s="146"/>
      <c r="F8" s="146"/>
      <c r="G8" s="146"/>
      <c r="H8" s="146"/>
      <c r="I8" s="146"/>
      <c r="J8" s="146"/>
      <c r="K8" s="146"/>
      <c r="L8" s="146"/>
      <c r="M8" s="146"/>
      <c r="N8" s="146"/>
      <c r="O8" s="146"/>
      <c r="P8" s="146"/>
      <c r="Q8" s="146"/>
      <c r="R8" s="146"/>
      <c r="S8" s="146"/>
    </row>
    <row r="9" spans="1:19" s="1" customFormat="1" x14ac:dyDescent="0.25">
      <c r="A9" s="144" t="s">
        <v>6</v>
      </c>
      <c r="B9" s="144"/>
      <c r="C9" s="144"/>
      <c r="D9" s="144"/>
      <c r="E9" s="144"/>
      <c r="F9" s="144"/>
      <c r="G9" s="144"/>
      <c r="H9" s="144"/>
      <c r="I9" s="144"/>
      <c r="J9" s="144"/>
      <c r="K9" s="144"/>
      <c r="L9" s="144"/>
      <c r="M9" s="144"/>
      <c r="N9" s="144"/>
      <c r="O9" s="144"/>
      <c r="P9" s="144"/>
      <c r="Q9" s="144"/>
      <c r="R9" s="144"/>
      <c r="S9" s="144"/>
    </row>
    <row r="11" spans="1:19" s="1" customFormat="1" x14ac:dyDescent="0.25">
      <c r="A11" s="146" t="s">
        <v>7</v>
      </c>
      <c r="B11" s="146"/>
      <c r="C11" s="146"/>
      <c r="D11" s="146"/>
      <c r="E11" s="146"/>
      <c r="F11" s="146"/>
      <c r="G11" s="146"/>
      <c r="H11" s="146"/>
      <c r="I11" s="146"/>
      <c r="J11" s="146"/>
      <c r="K11" s="146"/>
      <c r="L11" s="146"/>
      <c r="M11" s="146"/>
      <c r="N11" s="146"/>
      <c r="O11" s="146"/>
      <c r="P11" s="146"/>
      <c r="Q11" s="146"/>
      <c r="R11" s="146"/>
      <c r="S11" s="146"/>
    </row>
    <row r="12" spans="1:19" s="1" customFormat="1" x14ac:dyDescent="0.25">
      <c r="A12" s="144" t="s">
        <v>8</v>
      </c>
      <c r="B12" s="144"/>
      <c r="C12" s="144"/>
      <c r="D12" s="144"/>
      <c r="E12" s="144"/>
      <c r="F12" s="144"/>
      <c r="G12" s="144"/>
      <c r="H12" s="144"/>
      <c r="I12" s="144"/>
      <c r="J12" s="144"/>
      <c r="K12" s="144"/>
      <c r="L12" s="144"/>
      <c r="M12" s="144"/>
      <c r="N12" s="144"/>
      <c r="O12" s="144"/>
      <c r="P12" s="144"/>
      <c r="Q12" s="144"/>
      <c r="R12" s="144"/>
      <c r="S12" s="144"/>
    </row>
    <row r="14" spans="1:19" s="1" customFormat="1" x14ac:dyDescent="0.25">
      <c r="A14" s="143" t="s">
        <v>9</v>
      </c>
      <c r="B14" s="143"/>
      <c r="C14" s="143"/>
      <c r="D14" s="143"/>
      <c r="E14" s="143"/>
      <c r="F14" s="143"/>
      <c r="G14" s="143"/>
      <c r="H14" s="143"/>
      <c r="I14" s="143"/>
      <c r="J14" s="143"/>
      <c r="K14" s="143"/>
      <c r="L14" s="143"/>
      <c r="M14" s="143"/>
      <c r="N14" s="143"/>
      <c r="O14" s="143"/>
      <c r="P14" s="143"/>
      <c r="Q14" s="143"/>
      <c r="R14" s="143"/>
      <c r="S14" s="143"/>
    </row>
    <row r="15" spans="1:19" s="1" customFormat="1" x14ac:dyDescent="0.25">
      <c r="A15" s="144" t="s">
        <v>10</v>
      </c>
      <c r="B15" s="144"/>
      <c r="C15" s="144"/>
      <c r="D15" s="144"/>
      <c r="E15" s="144"/>
      <c r="F15" s="144"/>
      <c r="G15" s="144"/>
      <c r="H15" s="144"/>
      <c r="I15" s="144"/>
      <c r="J15" s="144"/>
      <c r="K15" s="144"/>
      <c r="L15" s="144"/>
      <c r="M15" s="144"/>
      <c r="N15" s="144"/>
      <c r="O15" s="144"/>
      <c r="P15" s="144"/>
      <c r="Q15" s="144"/>
      <c r="R15" s="144"/>
      <c r="S15" s="144"/>
    </row>
    <row r="17" spans="1:19" ht="18.75" x14ac:dyDescent="0.3">
      <c r="A17" s="150" t="s">
        <v>74</v>
      </c>
      <c r="B17" s="150"/>
      <c r="C17" s="150"/>
      <c r="D17" s="150"/>
      <c r="E17" s="150"/>
      <c r="F17" s="150"/>
      <c r="G17" s="150"/>
      <c r="H17" s="150"/>
      <c r="I17" s="150"/>
      <c r="J17" s="150"/>
      <c r="K17" s="150"/>
      <c r="L17" s="150"/>
      <c r="M17" s="150"/>
      <c r="N17" s="150"/>
      <c r="O17" s="150"/>
      <c r="P17" s="150"/>
      <c r="Q17" s="150"/>
      <c r="R17" s="150"/>
      <c r="S17" s="150"/>
    </row>
    <row r="19" spans="1:19" s="1" customFormat="1" x14ac:dyDescent="0.25">
      <c r="A19" s="148" t="s">
        <v>12</v>
      </c>
      <c r="B19" s="148" t="s">
        <v>75</v>
      </c>
      <c r="C19" s="148" t="s">
        <v>76</v>
      </c>
      <c r="D19" s="148" t="s">
        <v>77</v>
      </c>
      <c r="E19" s="148" t="s">
        <v>78</v>
      </c>
      <c r="F19" s="148" t="s">
        <v>79</v>
      </c>
      <c r="G19" s="148" t="s">
        <v>80</v>
      </c>
      <c r="H19" s="148" t="s">
        <v>81</v>
      </c>
      <c r="I19" s="148" t="s">
        <v>82</v>
      </c>
      <c r="J19" s="148" t="s">
        <v>83</v>
      </c>
      <c r="K19" s="148" t="s">
        <v>84</v>
      </c>
      <c r="L19" s="148" t="s">
        <v>85</v>
      </c>
      <c r="M19" s="148" t="s">
        <v>86</v>
      </c>
      <c r="N19" s="148" t="s">
        <v>87</v>
      </c>
      <c r="O19" s="148" t="s">
        <v>88</v>
      </c>
      <c r="P19" s="148" t="s">
        <v>89</v>
      </c>
      <c r="Q19" s="151" t="s">
        <v>90</v>
      </c>
      <c r="R19" s="151"/>
      <c r="S19" s="148" t="s">
        <v>91</v>
      </c>
    </row>
    <row r="20" spans="1:19" s="1" customFormat="1" ht="141.75" x14ac:dyDescent="0.25">
      <c r="A20" s="149"/>
      <c r="B20" s="149"/>
      <c r="C20" s="149"/>
      <c r="D20" s="149"/>
      <c r="E20" s="149"/>
      <c r="F20" s="149"/>
      <c r="G20" s="149"/>
      <c r="H20" s="149"/>
      <c r="I20" s="149"/>
      <c r="J20" s="149"/>
      <c r="K20" s="149"/>
      <c r="L20" s="149"/>
      <c r="M20" s="149"/>
      <c r="N20" s="149"/>
      <c r="O20" s="149"/>
      <c r="P20" s="149"/>
      <c r="Q20" s="6" t="s">
        <v>92</v>
      </c>
      <c r="R20" s="6" t="s">
        <v>93</v>
      </c>
      <c r="S20" s="149"/>
    </row>
    <row r="21" spans="1:19" s="7" customFormat="1"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c r="P21" s="2" t="s">
        <v>52</v>
      </c>
      <c r="Q21" s="2" t="s">
        <v>54</v>
      </c>
      <c r="R21" s="2" t="s">
        <v>56</v>
      </c>
      <c r="S21" s="2"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46" t="s">
        <v>3</v>
      </c>
      <c r="B6" s="146"/>
      <c r="C6" s="146"/>
      <c r="D6" s="146"/>
      <c r="E6" s="146"/>
      <c r="F6" s="146"/>
      <c r="G6" s="146"/>
      <c r="H6" s="146"/>
      <c r="I6" s="146"/>
      <c r="J6" s="146"/>
      <c r="K6" s="146"/>
      <c r="L6" s="146"/>
      <c r="M6" s="146"/>
      <c r="N6" s="146"/>
      <c r="O6" s="146"/>
      <c r="P6" s="146"/>
      <c r="Q6" s="146"/>
      <c r="R6" s="146"/>
      <c r="S6" s="146"/>
      <c r="T6" s="146"/>
    </row>
    <row r="7" spans="1:20" ht="11.1" customHeight="1" x14ac:dyDescent="0.25"/>
    <row r="8" spans="1:20" s="1" customFormat="1" ht="18.95" customHeight="1" x14ac:dyDescent="0.25">
      <c r="A8" s="152" t="s">
        <v>4</v>
      </c>
      <c r="B8" s="152"/>
      <c r="C8" s="152"/>
      <c r="D8" s="152"/>
      <c r="E8" s="152"/>
      <c r="F8" s="152"/>
      <c r="G8" s="152"/>
      <c r="H8" s="152"/>
      <c r="I8" s="152"/>
      <c r="J8" s="152"/>
      <c r="K8" s="152"/>
      <c r="L8" s="152"/>
      <c r="M8" s="152"/>
      <c r="N8" s="152"/>
      <c r="O8" s="152"/>
      <c r="P8" s="152"/>
      <c r="Q8" s="152"/>
      <c r="R8" s="152"/>
      <c r="S8" s="152"/>
      <c r="T8" s="152"/>
    </row>
    <row r="9" spans="1:20" ht="11.1" customHeight="1" x14ac:dyDescent="0.25"/>
    <row r="10" spans="1:20" s="1" customFormat="1" ht="15.95" customHeight="1" x14ac:dyDescent="0.25">
      <c r="A10" s="146" t="s">
        <v>5</v>
      </c>
      <c r="B10" s="146"/>
      <c r="C10" s="146"/>
      <c r="D10" s="146"/>
      <c r="E10" s="146"/>
      <c r="F10" s="146"/>
      <c r="G10" s="146"/>
      <c r="H10" s="146"/>
      <c r="I10" s="146"/>
      <c r="J10" s="146"/>
      <c r="K10" s="146"/>
      <c r="L10" s="146"/>
      <c r="M10" s="146"/>
      <c r="N10" s="146"/>
      <c r="O10" s="146"/>
      <c r="P10" s="146"/>
      <c r="Q10" s="146"/>
      <c r="R10" s="146"/>
      <c r="S10" s="146"/>
      <c r="T10" s="146"/>
    </row>
    <row r="11" spans="1:20" s="1" customFormat="1" ht="15.95" customHeight="1" x14ac:dyDescent="0.25">
      <c r="A11" s="144" t="s">
        <v>6</v>
      </c>
      <c r="B11" s="144"/>
      <c r="C11" s="144"/>
      <c r="D11" s="144"/>
      <c r="E11" s="144"/>
      <c r="F11" s="144"/>
      <c r="G11" s="144"/>
      <c r="H11" s="144"/>
      <c r="I11" s="144"/>
      <c r="J11" s="144"/>
      <c r="K11" s="144"/>
      <c r="L11" s="144"/>
      <c r="M11" s="144"/>
      <c r="N11" s="144"/>
      <c r="O11" s="144"/>
      <c r="P11" s="144"/>
      <c r="Q11" s="144"/>
      <c r="R11" s="144"/>
      <c r="S11" s="144"/>
      <c r="T11" s="144"/>
    </row>
    <row r="12" spans="1:20" ht="11.1" customHeight="1" x14ac:dyDescent="0.25"/>
    <row r="13" spans="1:20" s="1" customFormat="1" ht="15.95" customHeight="1" x14ac:dyDescent="0.25">
      <c r="A13" s="146" t="s">
        <v>7</v>
      </c>
      <c r="B13" s="146"/>
      <c r="C13" s="146"/>
      <c r="D13" s="146"/>
      <c r="E13" s="146"/>
      <c r="F13" s="146"/>
      <c r="G13" s="146"/>
      <c r="H13" s="146"/>
      <c r="I13" s="146"/>
      <c r="J13" s="146"/>
      <c r="K13" s="146"/>
      <c r="L13" s="146"/>
      <c r="M13" s="146"/>
      <c r="N13" s="146"/>
      <c r="O13" s="146"/>
      <c r="P13" s="146"/>
      <c r="Q13" s="146"/>
      <c r="R13" s="146"/>
      <c r="S13" s="146"/>
      <c r="T13" s="146"/>
    </row>
    <row r="14" spans="1:20" s="1" customFormat="1" ht="15.95" customHeight="1" x14ac:dyDescent="0.25">
      <c r="A14" s="144" t="s">
        <v>8</v>
      </c>
      <c r="B14" s="144"/>
      <c r="C14" s="144"/>
      <c r="D14" s="144"/>
      <c r="E14" s="144"/>
      <c r="F14" s="144"/>
      <c r="G14" s="144"/>
      <c r="H14" s="144"/>
      <c r="I14" s="144"/>
      <c r="J14" s="144"/>
      <c r="K14" s="144"/>
      <c r="L14" s="144"/>
      <c r="M14" s="144"/>
      <c r="N14" s="144"/>
      <c r="O14" s="144"/>
      <c r="P14" s="144"/>
      <c r="Q14" s="144"/>
      <c r="R14" s="144"/>
      <c r="S14" s="144"/>
      <c r="T14" s="144"/>
    </row>
    <row r="15" spans="1:20" ht="11.1" customHeight="1" x14ac:dyDescent="0.25"/>
    <row r="16" spans="1:20" s="1" customFormat="1" ht="15.95" customHeight="1" x14ac:dyDescent="0.25">
      <c r="A16" s="143" t="s">
        <v>9</v>
      </c>
      <c r="B16" s="143"/>
      <c r="C16" s="143"/>
      <c r="D16" s="143"/>
      <c r="E16" s="143"/>
      <c r="F16" s="143"/>
      <c r="G16" s="143"/>
      <c r="H16" s="143"/>
      <c r="I16" s="143"/>
      <c r="J16" s="143"/>
      <c r="K16" s="143"/>
      <c r="L16" s="143"/>
      <c r="M16" s="143"/>
      <c r="N16" s="143"/>
      <c r="O16" s="143"/>
      <c r="P16" s="143"/>
      <c r="Q16" s="143"/>
      <c r="R16" s="143"/>
      <c r="S16" s="143"/>
      <c r="T16" s="143"/>
    </row>
    <row r="17" spans="1:20" s="1" customFormat="1" ht="15.95" customHeight="1" x14ac:dyDescent="0.25">
      <c r="A17" s="144" t="s">
        <v>10</v>
      </c>
      <c r="B17" s="144"/>
      <c r="C17" s="144"/>
      <c r="D17" s="144"/>
      <c r="E17" s="144"/>
      <c r="F17" s="144"/>
      <c r="G17" s="144"/>
      <c r="H17" s="144"/>
      <c r="I17" s="144"/>
      <c r="J17" s="144"/>
      <c r="K17" s="144"/>
      <c r="L17" s="144"/>
      <c r="M17" s="144"/>
      <c r="N17" s="144"/>
      <c r="O17" s="144"/>
      <c r="P17" s="144"/>
      <c r="Q17" s="144"/>
      <c r="R17" s="144"/>
      <c r="S17" s="144"/>
      <c r="T17" s="144"/>
    </row>
    <row r="18" spans="1:20" ht="11.1" customHeight="1" x14ac:dyDescent="0.25"/>
    <row r="19" spans="1:20" s="10" customFormat="1" ht="18.95" customHeight="1" x14ac:dyDescent="0.3">
      <c r="A19" s="145" t="s">
        <v>94</v>
      </c>
      <c r="B19" s="145"/>
      <c r="C19" s="145"/>
      <c r="D19" s="145"/>
      <c r="E19" s="145"/>
      <c r="F19" s="145"/>
      <c r="G19" s="145"/>
      <c r="H19" s="145"/>
      <c r="I19" s="145"/>
      <c r="J19" s="145"/>
      <c r="K19" s="145"/>
      <c r="L19" s="145"/>
      <c r="M19" s="145"/>
      <c r="N19" s="145"/>
      <c r="O19" s="145"/>
      <c r="P19" s="145"/>
      <c r="Q19" s="145"/>
      <c r="R19" s="145"/>
      <c r="S19" s="145"/>
      <c r="T19" s="145"/>
    </row>
    <row r="20" spans="1:20" s="1" customFormat="1" ht="15.95" customHeight="1" x14ac:dyDescent="0.25"/>
    <row r="21" spans="1:20" s="1" customFormat="1" ht="15.95" customHeight="1" x14ac:dyDescent="0.25">
      <c r="A21" s="148" t="s">
        <v>12</v>
      </c>
      <c r="B21" s="148" t="s">
        <v>95</v>
      </c>
      <c r="C21" s="148"/>
      <c r="D21" s="148" t="s">
        <v>96</v>
      </c>
      <c r="E21" s="148" t="s">
        <v>97</v>
      </c>
      <c r="F21" s="148"/>
      <c r="G21" s="148" t="s">
        <v>98</v>
      </c>
      <c r="H21" s="148"/>
      <c r="I21" s="148" t="s">
        <v>99</v>
      </c>
      <c r="J21" s="148"/>
      <c r="K21" s="148" t="s">
        <v>100</v>
      </c>
      <c r="L21" s="148" t="s">
        <v>101</v>
      </c>
      <c r="M21" s="148"/>
      <c r="N21" s="148" t="s">
        <v>102</v>
      </c>
      <c r="O21" s="148"/>
      <c r="P21" s="148" t="s">
        <v>103</v>
      </c>
      <c r="Q21" s="151" t="s">
        <v>104</v>
      </c>
      <c r="R21" s="151"/>
      <c r="S21" s="151" t="s">
        <v>105</v>
      </c>
      <c r="T21" s="151"/>
    </row>
    <row r="22" spans="1:20" s="1" customFormat="1" ht="95.1" customHeight="1" x14ac:dyDescent="0.25">
      <c r="A22" s="153"/>
      <c r="B22" s="154"/>
      <c r="C22" s="155"/>
      <c r="D22" s="153"/>
      <c r="E22" s="154"/>
      <c r="F22" s="155"/>
      <c r="G22" s="154"/>
      <c r="H22" s="155"/>
      <c r="I22" s="154"/>
      <c r="J22" s="155"/>
      <c r="K22" s="149"/>
      <c r="L22" s="154"/>
      <c r="M22" s="155"/>
      <c r="N22" s="154"/>
      <c r="O22" s="155"/>
      <c r="P22" s="149"/>
      <c r="Q22" s="6" t="s">
        <v>106</v>
      </c>
      <c r="R22" s="6" t="s">
        <v>107</v>
      </c>
      <c r="S22" s="6" t="s">
        <v>108</v>
      </c>
      <c r="T22" s="6" t="s">
        <v>109</v>
      </c>
    </row>
    <row r="23" spans="1:20" s="1" customFormat="1" ht="15.95" customHeight="1" x14ac:dyDescent="0.25">
      <c r="A23" s="149"/>
      <c r="B23" s="6" t="s">
        <v>110</v>
      </c>
      <c r="C23" s="6" t="s">
        <v>111</v>
      </c>
      <c r="D23" s="149"/>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15</v>
      </c>
      <c r="B24" s="6" t="s">
        <v>16</v>
      </c>
      <c r="C24" s="6" t="s">
        <v>17</v>
      </c>
      <c r="D24" s="6" t="s">
        <v>24</v>
      </c>
      <c r="E24" s="6" t="s">
        <v>26</v>
      </c>
      <c r="F24" s="6" t="s">
        <v>28</v>
      </c>
      <c r="G24" s="6" t="s">
        <v>31</v>
      </c>
      <c r="H24" s="6" t="s">
        <v>33</v>
      </c>
      <c r="I24" s="6" t="s">
        <v>35</v>
      </c>
      <c r="J24" s="6" t="s">
        <v>37</v>
      </c>
      <c r="K24" s="6" t="s">
        <v>39</v>
      </c>
      <c r="L24" s="6" t="s">
        <v>42</v>
      </c>
      <c r="M24" s="6" t="s">
        <v>45</v>
      </c>
      <c r="N24" s="6" t="s">
        <v>47</v>
      </c>
      <c r="O24" s="6" t="s">
        <v>49</v>
      </c>
      <c r="P24" s="6" t="s">
        <v>52</v>
      </c>
      <c r="Q24" s="6" t="s">
        <v>54</v>
      </c>
      <c r="R24" s="6" t="s">
        <v>56</v>
      </c>
      <c r="S24" s="6" t="s">
        <v>58</v>
      </c>
      <c r="T24" s="6" t="s">
        <v>60</v>
      </c>
    </row>
    <row r="25" spans="1:20" s="12" customFormat="1"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ht="11.1" customHeight="1" x14ac:dyDescent="0.25"/>
    <row r="27" spans="1:20" ht="12.95" customHeight="1" x14ac:dyDescent="0.25">
      <c r="B27" s="13" t="s">
        <v>112</v>
      </c>
    </row>
    <row r="28" spans="1:20" ht="12.95" customHeight="1" x14ac:dyDescent="0.25">
      <c r="B28" s="13" t="s">
        <v>113</v>
      </c>
    </row>
    <row r="29" spans="1:20" ht="12.95" customHeight="1" x14ac:dyDescent="0.25"/>
    <row r="30" spans="1:20" ht="12.95" customHeight="1" x14ac:dyDescent="0.25">
      <c r="B30" s="14" t="s">
        <v>114</v>
      </c>
    </row>
    <row r="31" spans="1:20" ht="12.95" customHeight="1" x14ac:dyDescent="0.25">
      <c r="B31" s="14" t="s">
        <v>115</v>
      </c>
    </row>
    <row r="32" spans="1:20" ht="12.95" customHeight="1" x14ac:dyDescent="0.25">
      <c r="B32" s="14" t="s">
        <v>116</v>
      </c>
    </row>
    <row r="33" spans="2:2" ht="12.95" customHeight="1" x14ac:dyDescent="0.25">
      <c r="B33" s="14" t="s">
        <v>117</v>
      </c>
    </row>
    <row r="34" spans="2:2" ht="12.95" customHeight="1" x14ac:dyDescent="0.25">
      <c r="B34" s="14" t="s">
        <v>118</v>
      </c>
    </row>
    <row r="35" spans="2:2" ht="12.95" customHeight="1" x14ac:dyDescent="0.25">
      <c r="B35" s="14" t="s">
        <v>119</v>
      </c>
    </row>
    <row r="36" spans="2:2" ht="12.95" customHeight="1" x14ac:dyDescent="0.25">
      <c r="B36" s="14" t="s">
        <v>120</v>
      </c>
    </row>
    <row r="37" spans="2:2" ht="12.95" customHeight="1" x14ac:dyDescent="0.25">
      <c r="B37" s="14" t="s">
        <v>121</v>
      </c>
    </row>
    <row r="38" spans="2:2" ht="12.95" customHeight="1" x14ac:dyDescent="0.25">
      <c r="B38" s="14" t="s">
        <v>122</v>
      </c>
    </row>
    <row r="39" spans="2:2" ht="12.95" customHeight="1" x14ac:dyDescent="0.25">
      <c r="B39" s="14"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election activeCell="A25" sqref="A25:AA2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46" t="s">
        <v>3</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7" spans="1:27" s="1" customFormat="1" ht="18.75" x14ac:dyDescent="0.3">
      <c r="E7" s="147" t="s">
        <v>4</v>
      </c>
      <c r="F7" s="147"/>
      <c r="G7" s="147"/>
      <c r="H7" s="147"/>
      <c r="I7" s="147"/>
      <c r="J7" s="147"/>
      <c r="K7" s="147"/>
      <c r="L7" s="147"/>
      <c r="M7" s="147"/>
      <c r="N7" s="147"/>
      <c r="O7" s="147"/>
      <c r="P7" s="147"/>
      <c r="Q7" s="147"/>
      <c r="R7" s="147"/>
      <c r="S7" s="147"/>
      <c r="T7" s="147"/>
      <c r="U7" s="147"/>
      <c r="V7" s="147"/>
      <c r="W7" s="147"/>
      <c r="X7" s="147"/>
      <c r="Y7" s="147"/>
    </row>
    <row r="9" spans="1:27" s="1" customFormat="1" ht="15.75" x14ac:dyDescent="0.25">
      <c r="E9" s="146" t="s">
        <v>5</v>
      </c>
      <c r="F9" s="146"/>
      <c r="G9" s="146"/>
      <c r="H9" s="146"/>
      <c r="I9" s="146"/>
      <c r="J9" s="146"/>
      <c r="K9" s="146"/>
      <c r="L9" s="146"/>
      <c r="M9" s="146"/>
      <c r="N9" s="146"/>
      <c r="O9" s="146"/>
      <c r="P9" s="146"/>
      <c r="Q9" s="146"/>
      <c r="R9" s="146"/>
      <c r="S9" s="146"/>
      <c r="T9" s="146"/>
      <c r="U9" s="146"/>
      <c r="V9" s="146"/>
      <c r="W9" s="146"/>
      <c r="X9" s="146"/>
      <c r="Y9" s="146"/>
    </row>
    <row r="10" spans="1:27" s="1" customFormat="1" ht="15.75" x14ac:dyDescent="0.25">
      <c r="E10" s="144" t="s">
        <v>6</v>
      </c>
      <c r="F10" s="144"/>
      <c r="G10" s="144"/>
      <c r="H10" s="144"/>
      <c r="I10" s="144"/>
      <c r="J10" s="144"/>
      <c r="K10" s="144"/>
      <c r="L10" s="144"/>
      <c r="M10" s="144"/>
      <c r="N10" s="144"/>
      <c r="O10" s="144"/>
      <c r="P10" s="144"/>
      <c r="Q10" s="144"/>
      <c r="R10" s="144"/>
      <c r="S10" s="144"/>
      <c r="T10" s="144"/>
      <c r="U10" s="144"/>
      <c r="V10" s="144"/>
      <c r="W10" s="144"/>
      <c r="X10" s="144"/>
      <c r="Y10" s="144"/>
    </row>
    <row r="12" spans="1:27" s="1" customFormat="1" ht="15.75" x14ac:dyDescent="0.25">
      <c r="E12" s="146" t="s">
        <v>7</v>
      </c>
      <c r="F12" s="146"/>
      <c r="G12" s="146"/>
      <c r="H12" s="146"/>
      <c r="I12" s="146"/>
      <c r="J12" s="146"/>
      <c r="K12" s="146"/>
      <c r="L12" s="146"/>
      <c r="M12" s="146"/>
      <c r="N12" s="146"/>
      <c r="O12" s="146"/>
      <c r="P12" s="146"/>
      <c r="Q12" s="146"/>
      <c r="R12" s="146"/>
      <c r="S12" s="146"/>
      <c r="T12" s="146"/>
      <c r="U12" s="146"/>
      <c r="V12" s="146"/>
      <c r="W12" s="146"/>
      <c r="X12" s="146"/>
      <c r="Y12" s="146"/>
    </row>
    <row r="13" spans="1:27" s="1" customFormat="1" ht="15.75" x14ac:dyDescent="0.25">
      <c r="E13" s="144" t="s">
        <v>8</v>
      </c>
      <c r="F13" s="144"/>
      <c r="G13" s="144"/>
      <c r="H13" s="144"/>
      <c r="I13" s="144"/>
      <c r="J13" s="144"/>
      <c r="K13" s="144"/>
      <c r="L13" s="144"/>
      <c r="M13" s="144"/>
      <c r="N13" s="144"/>
      <c r="O13" s="144"/>
      <c r="P13" s="144"/>
      <c r="Q13" s="144"/>
      <c r="R13" s="144"/>
      <c r="S13" s="144"/>
      <c r="T13" s="144"/>
      <c r="U13" s="144"/>
      <c r="V13" s="144"/>
      <c r="W13" s="144"/>
      <c r="X13" s="144"/>
      <c r="Y13" s="144"/>
    </row>
    <row r="15" spans="1:27" s="1" customFormat="1" ht="15.75" x14ac:dyDescent="0.25">
      <c r="E15" s="143" t="s">
        <v>9</v>
      </c>
      <c r="F15" s="143"/>
      <c r="G15" s="143"/>
      <c r="H15" s="143"/>
      <c r="I15" s="143"/>
      <c r="J15" s="143"/>
      <c r="K15" s="143"/>
      <c r="L15" s="143"/>
      <c r="M15" s="143"/>
      <c r="N15" s="143"/>
      <c r="O15" s="143"/>
      <c r="P15" s="143"/>
      <c r="Q15" s="143"/>
      <c r="R15" s="143"/>
      <c r="S15" s="143"/>
      <c r="T15" s="143"/>
      <c r="U15" s="143"/>
      <c r="V15" s="143"/>
      <c r="W15" s="143"/>
      <c r="X15" s="143"/>
      <c r="Y15" s="143"/>
    </row>
    <row r="16" spans="1:27" s="1" customFormat="1" ht="15.75" x14ac:dyDescent="0.25">
      <c r="E16" s="144" t="s">
        <v>10</v>
      </c>
      <c r="F16" s="144"/>
      <c r="G16" s="144"/>
      <c r="H16" s="144"/>
      <c r="I16" s="144"/>
      <c r="J16" s="144"/>
      <c r="K16" s="144"/>
      <c r="L16" s="144"/>
      <c r="M16" s="144"/>
      <c r="N16" s="144"/>
      <c r="O16" s="144"/>
      <c r="P16" s="144"/>
      <c r="Q16" s="144"/>
      <c r="R16" s="144"/>
      <c r="S16" s="144"/>
      <c r="T16" s="144"/>
      <c r="U16" s="144"/>
      <c r="V16" s="144"/>
      <c r="W16" s="144"/>
      <c r="X16" s="144"/>
      <c r="Y16" s="144"/>
    </row>
    <row r="19" spans="1:27" s="10" customFormat="1" ht="18.75" x14ac:dyDescent="0.3">
      <c r="A19" s="145" t="s">
        <v>124</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1" spans="1:27" s="1" customFormat="1" ht="15.75" x14ac:dyDescent="0.25">
      <c r="A21" s="148" t="s">
        <v>12</v>
      </c>
      <c r="B21" s="148" t="s">
        <v>125</v>
      </c>
      <c r="C21" s="148"/>
      <c r="D21" s="148" t="s">
        <v>126</v>
      </c>
      <c r="E21" s="148"/>
      <c r="F21" s="151" t="s">
        <v>84</v>
      </c>
      <c r="G21" s="151"/>
      <c r="H21" s="151"/>
      <c r="I21" s="151"/>
      <c r="J21" s="148" t="s">
        <v>127</v>
      </c>
      <c r="K21" s="148" t="s">
        <v>128</v>
      </c>
      <c r="L21" s="148"/>
      <c r="M21" s="148" t="s">
        <v>129</v>
      </c>
      <c r="N21" s="148"/>
      <c r="O21" s="148" t="s">
        <v>130</v>
      </c>
      <c r="P21" s="148"/>
      <c r="Q21" s="148" t="s">
        <v>131</v>
      </c>
      <c r="R21" s="148"/>
      <c r="S21" s="148" t="s">
        <v>132</v>
      </c>
      <c r="T21" s="148" t="s">
        <v>133</v>
      </c>
      <c r="U21" s="148" t="s">
        <v>134</v>
      </c>
      <c r="V21" s="148" t="s">
        <v>135</v>
      </c>
      <c r="W21" s="148"/>
      <c r="X21" s="151" t="s">
        <v>104</v>
      </c>
      <c r="Y21" s="151"/>
      <c r="Z21" s="151" t="s">
        <v>105</v>
      </c>
      <c r="AA21" s="151"/>
    </row>
    <row r="22" spans="1:27" s="1" customFormat="1" ht="110.25" x14ac:dyDescent="0.25">
      <c r="A22" s="153"/>
      <c r="B22" s="154"/>
      <c r="C22" s="155"/>
      <c r="D22" s="154"/>
      <c r="E22" s="155"/>
      <c r="F22" s="151" t="s">
        <v>136</v>
      </c>
      <c r="G22" s="151"/>
      <c r="H22" s="151" t="s">
        <v>137</v>
      </c>
      <c r="I22" s="151"/>
      <c r="J22" s="149"/>
      <c r="K22" s="154"/>
      <c r="L22" s="155"/>
      <c r="M22" s="154"/>
      <c r="N22" s="155"/>
      <c r="O22" s="154"/>
      <c r="P22" s="155"/>
      <c r="Q22" s="154"/>
      <c r="R22" s="155"/>
      <c r="S22" s="149"/>
      <c r="T22" s="149"/>
      <c r="U22" s="149"/>
      <c r="V22" s="154"/>
      <c r="W22" s="155"/>
      <c r="X22" s="6" t="s">
        <v>106</v>
      </c>
      <c r="Y22" s="6" t="s">
        <v>107</v>
      </c>
      <c r="Z22" s="6" t="s">
        <v>108</v>
      </c>
      <c r="AA22" s="6" t="s">
        <v>109</v>
      </c>
    </row>
    <row r="23" spans="1:27" s="1" customFormat="1" ht="15.75" x14ac:dyDescent="0.25">
      <c r="A23" s="149"/>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15</v>
      </c>
      <c r="B24" s="6" t="s">
        <v>16</v>
      </c>
      <c r="C24" s="6" t="s">
        <v>17</v>
      </c>
      <c r="D24" s="6" t="s">
        <v>24</v>
      </c>
      <c r="E24" s="6" t="s">
        <v>26</v>
      </c>
      <c r="F24" s="6" t="s">
        <v>28</v>
      </c>
      <c r="G24" s="6" t="s">
        <v>31</v>
      </c>
      <c r="H24" s="6" t="s">
        <v>33</v>
      </c>
      <c r="I24" s="6" t="s">
        <v>35</v>
      </c>
      <c r="J24" s="6" t="s">
        <v>37</v>
      </c>
      <c r="K24" s="6" t="s">
        <v>39</v>
      </c>
      <c r="L24" s="6" t="s">
        <v>42</v>
      </c>
      <c r="M24" s="6" t="s">
        <v>45</v>
      </c>
      <c r="N24" s="6" t="s">
        <v>47</v>
      </c>
      <c r="O24" s="6" t="s">
        <v>49</v>
      </c>
      <c r="P24" s="6" t="s">
        <v>52</v>
      </c>
      <c r="Q24" s="6" t="s">
        <v>58</v>
      </c>
      <c r="R24" s="6" t="s">
        <v>60</v>
      </c>
      <c r="S24" s="6" t="s">
        <v>62</v>
      </c>
      <c r="T24" s="6" t="s">
        <v>64</v>
      </c>
      <c r="U24" s="6" t="s">
        <v>66</v>
      </c>
      <c r="V24" s="6" t="s">
        <v>68</v>
      </c>
      <c r="W24" s="6" t="s">
        <v>71</v>
      </c>
      <c r="X24" s="6" t="s">
        <v>138</v>
      </c>
      <c r="Y24" s="6" t="s">
        <v>139</v>
      </c>
      <c r="Z24" s="6" t="s">
        <v>140</v>
      </c>
      <c r="AA24" s="6" t="s">
        <v>141</v>
      </c>
    </row>
    <row r="25" spans="1:27" s="7" customFormat="1" ht="31.5" x14ac:dyDescent="0.25">
      <c r="A25" s="36">
        <v>1</v>
      </c>
      <c r="B25" s="37" t="s">
        <v>585</v>
      </c>
      <c r="C25" s="37" t="s">
        <v>585</v>
      </c>
      <c r="D25" s="37" t="s">
        <v>585</v>
      </c>
      <c r="E25" s="37" t="s">
        <v>585</v>
      </c>
      <c r="F25" s="38">
        <v>110</v>
      </c>
      <c r="G25" s="38">
        <v>110</v>
      </c>
      <c r="H25" s="38">
        <v>110</v>
      </c>
      <c r="I25" s="38">
        <v>110</v>
      </c>
      <c r="J25" s="38">
        <v>1985</v>
      </c>
      <c r="K25" s="38">
        <v>1</v>
      </c>
      <c r="L25" s="38">
        <v>1</v>
      </c>
      <c r="M25" s="38" t="s">
        <v>586</v>
      </c>
      <c r="N25" s="38" t="s">
        <v>586</v>
      </c>
      <c r="O25" s="38" t="s">
        <v>587</v>
      </c>
      <c r="P25" s="38" t="s">
        <v>587</v>
      </c>
      <c r="Q25" s="39">
        <v>47.064</v>
      </c>
      <c r="R25" s="39">
        <v>47.064</v>
      </c>
      <c r="S25" s="40">
        <v>2016</v>
      </c>
      <c r="T25" s="38" t="s">
        <v>588</v>
      </c>
      <c r="U25" s="38"/>
      <c r="V25" s="41" t="s">
        <v>589</v>
      </c>
      <c r="W25" s="41" t="s">
        <v>589</v>
      </c>
      <c r="X25" s="38" t="s">
        <v>588</v>
      </c>
      <c r="Y25" s="36" t="s">
        <v>588</v>
      </c>
      <c r="Z25" s="36" t="s">
        <v>588</v>
      </c>
      <c r="AA25" s="36" t="s">
        <v>588</v>
      </c>
    </row>
    <row r="26" spans="1:27" ht="31.5" x14ac:dyDescent="0.25">
      <c r="A26" s="42">
        <v>2</v>
      </c>
      <c r="B26" s="37" t="s">
        <v>590</v>
      </c>
      <c r="C26" s="37" t="s">
        <v>590</v>
      </c>
      <c r="D26" s="37" t="s">
        <v>590</v>
      </c>
      <c r="E26" s="37" t="s">
        <v>590</v>
      </c>
      <c r="F26" s="38">
        <v>110</v>
      </c>
      <c r="G26" s="38">
        <v>110</v>
      </c>
      <c r="H26" s="38">
        <v>110</v>
      </c>
      <c r="I26" s="38">
        <v>110</v>
      </c>
      <c r="J26" s="38">
        <v>1985</v>
      </c>
      <c r="K26" s="38">
        <v>1</v>
      </c>
      <c r="L26" s="38">
        <v>1</v>
      </c>
      <c r="M26" s="38">
        <v>150</v>
      </c>
      <c r="N26" s="38">
        <v>150</v>
      </c>
      <c r="O26" s="38" t="s">
        <v>587</v>
      </c>
      <c r="P26" s="38" t="s">
        <v>587</v>
      </c>
      <c r="Q26" s="39">
        <v>89.41</v>
      </c>
      <c r="R26" s="39">
        <v>89.41</v>
      </c>
      <c r="S26" s="40">
        <v>2015</v>
      </c>
      <c r="T26" s="38" t="s">
        <v>588</v>
      </c>
      <c r="U26" s="38"/>
      <c r="V26" s="41" t="s">
        <v>589</v>
      </c>
      <c r="W26" s="41" t="s">
        <v>589</v>
      </c>
      <c r="X26" s="38" t="s">
        <v>588</v>
      </c>
      <c r="Y26" s="36" t="s">
        <v>588</v>
      </c>
      <c r="Z26" s="36" t="s">
        <v>588</v>
      </c>
      <c r="AA26" s="36" t="s">
        <v>588</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workbookViewId="0">
      <selection activeCell="C23" sqref="C2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6" t="s">
        <v>3</v>
      </c>
      <c r="B5" s="146"/>
      <c r="C5" s="146"/>
    </row>
    <row r="7" spans="1:3" ht="18.75" x14ac:dyDescent="0.3">
      <c r="A7" s="147" t="s">
        <v>4</v>
      </c>
      <c r="B7" s="147"/>
      <c r="C7" s="147"/>
    </row>
    <row r="9" spans="1:3" x14ac:dyDescent="0.25">
      <c r="A9" s="146" t="s">
        <v>5</v>
      </c>
      <c r="B9" s="146"/>
      <c r="C9" s="146"/>
    </row>
    <row r="10" spans="1:3" x14ac:dyDescent="0.25">
      <c r="A10" s="144" t="s">
        <v>6</v>
      </c>
      <c r="B10" s="144"/>
      <c r="C10" s="144"/>
    </row>
    <row r="12" spans="1:3" x14ac:dyDescent="0.25">
      <c r="A12" s="146" t="s">
        <v>7</v>
      </c>
      <c r="B12" s="146"/>
      <c r="C12" s="146"/>
    </row>
    <row r="13" spans="1:3" x14ac:dyDescent="0.25">
      <c r="A13" s="144" t="s">
        <v>8</v>
      </c>
      <c r="B13" s="144"/>
      <c r="C13" s="144"/>
    </row>
    <row r="15" spans="1:3" x14ac:dyDescent="0.25">
      <c r="A15" s="143" t="s">
        <v>9</v>
      </c>
      <c r="B15" s="143"/>
      <c r="C15" s="143"/>
    </row>
    <row r="16" spans="1:3" x14ac:dyDescent="0.25">
      <c r="A16" s="144" t="s">
        <v>10</v>
      </c>
      <c r="B16" s="144"/>
      <c r="C16" s="144"/>
    </row>
    <row r="18" spans="1:3" ht="18.75" x14ac:dyDescent="0.3">
      <c r="A18" s="150" t="s">
        <v>142</v>
      </c>
      <c r="B18" s="150"/>
      <c r="C18" s="150"/>
    </row>
    <row r="20" spans="1:3" x14ac:dyDescent="0.25">
      <c r="A20" s="15" t="s">
        <v>12</v>
      </c>
      <c r="B20" s="2" t="s">
        <v>13</v>
      </c>
      <c r="C20" s="2" t="s">
        <v>14</v>
      </c>
    </row>
    <row r="21" spans="1:3" x14ac:dyDescent="0.25">
      <c r="A21" s="2" t="s">
        <v>15</v>
      </c>
      <c r="B21" s="2" t="s">
        <v>16</v>
      </c>
      <c r="C21" s="2" t="s">
        <v>17</v>
      </c>
    </row>
    <row r="22" spans="1:3" ht="110.25" x14ac:dyDescent="0.25">
      <c r="A22" s="3" t="s">
        <v>15</v>
      </c>
      <c r="B22" s="3" t="s">
        <v>143</v>
      </c>
      <c r="C22" s="6" t="s">
        <v>144</v>
      </c>
    </row>
    <row r="23" spans="1:3" ht="94.5" x14ac:dyDescent="0.25">
      <c r="A23" s="3" t="s">
        <v>16</v>
      </c>
      <c r="B23" s="3" t="s">
        <v>145</v>
      </c>
      <c r="C23" s="6" t="s">
        <v>146</v>
      </c>
    </row>
    <row r="24" spans="1:3" ht="204.75" x14ac:dyDescent="0.25">
      <c r="A24" s="3" t="s">
        <v>17</v>
      </c>
      <c r="B24" s="3" t="s">
        <v>147</v>
      </c>
      <c r="C24" s="6" t="s">
        <v>148</v>
      </c>
    </row>
    <row r="25" spans="1:3" ht="31.5" x14ac:dyDescent="0.25">
      <c r="A25" s="3" t="s">
        <v>24</v>
      </c>
      <c r="B25" s="3" t="s">
        <v>149</v>
      </c>
      <c r="C25" s="6" t="s">
        <v>21</v>
      </c>
    </row>
    <row r="26" spans="1:3" ht="31.5" x14ac:dyDescent="0.25">
      <c r="A26" s="3" t="s">
        <v>26</v>
      </c>
      <c r="B26" s="3" t="s">
        <v>150</v>
      </c>
      <c r="C26" s="6" t="s">
        <v>151</v>
      </c>
    </row>
    <row r="27" spans="1:3" ht="47.25" x14ac:dyDescent="0.25">
      <c r="A27" s="3" t="s">
        <v>28</v>
      </c>
      <c r="B27" s="3" t="s">
        <v>152</v>
      </c>
      <c r="C27" s="6" t="s">
        <v>153</v>
      </c>
    </row>
    <row r="28" spans="1:3" x14ac:dyDescent="0.25">
      <c r="A28" s="3" t="s">
        <v>31</v>
      </c>
      <c r="B28" s="3" t="s">
        <v>154</v>
      </c>
      <c r="C28" s="6" t="s">
        <v>155</v>
      </c>
    </row>
    <row r="29" spans="1:3" x14ac:dyDescent="0.25">
      <c r="A29" s="3" t="s">
        <v>33</v>
      </c>
      <c r="B29" s="3" t="s">
        <v>156</v>
      </c>
      <c r="C29" s="6" t="s">
        <v>157</v>
      </c>
    </row>
    <row r="30" spans="1:3" x14ac:dyDescent="0.25">
      <c r="A30" s="3" t="s">
        <v>35</v>
      </c>
      <c r="B30" s="3"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1" t="s">
        <v>0</v>
      </c>
    </row>
    <row r="2" spans="1:26" ht="15.75" x14ac:dyDescent="0.25">
      <c r="Z2" s="1" t="s">
        <v>1</v>
      </c>
    </row>
    <row r="3" spans="1:26" ht="15.75" x14ac:dyDescent="0.25">
      <c r="Z3" s="1" t="s">
        <v>2</v>
      </c>
    </row>
    <row r="4" spans="1:26" ht="15.75" x14ac:dyDescent="0.25">
      <c r="A4" s="146" t="s">
        <v>3</v>
      </c>
      <c r="B4" s="146"/>
      <c r="C4" s="146"/>
      <c r="D4" s="146"/>
      <c r="E4" s="146"/>
      <c r="F4" s="146"/>
      <c r="G4" s="146"/>
      <c r="H4" s="146"/>
      <c r="I4" s="146"/>
      <c r="J4" s="146"/>
      <c r="K4" s="146"/>
      <c r="L4" s="146"/>
      <c r="M4" s="146"/>
      <c r="N4" s="146"/>
      <c r="O4" s="146"/>
      <c r="P4" s="146"/>
      <c r="Q4" s="146"/>
      <c r="R4" s="146"/>
      <c r="S4" s="146"/>
      <c r="T4" s="146"/>
      <c r="U4" s="146"/>
      <c r="V4" s="146"/>
      <c r="W4" s="146"/>
      <c r="X4" s="146"/>
      <c r="Y4" s="146"/>
      <c r="Z4" s="146"/>
    </row>
    <row r="6" spans="1:26" ht="18.75" x14ac:dyDescent="0.3">
      <c r="A6" s="147" t="s">
        <v>4</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8" spans="1:26" ht="15.75" x14ac:dyDescent="0.25">
      <c r="A8" s="146" t="s">
        <v>5</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6" t="s">
        <v>7</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row>
    <row r="12" spans="1:26" ht="15.75" x14ac:dyDescent="0.25">
      <c r="A12" s="144" t="s">
        <v>8</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4" spans="1:26" ht="15.75" x14ac:dyDescent="0.25">
      <c r="A14" s="143" t="s">
        <v>9</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ht="15.75" x14ac:dyDescent="0.25">
      <c r="A15" s="144" t="s">
        <v>10</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156" t="s">
        <v>160</v>
      </c>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row>
    <row r="23" spans="1:26" s="17" customFormat="1" ht="15.75" x14ac:dyDescent="0.25">
      <c r="A23" s="157" t="s">
        <v>161</v>
      </c>
      <c r="B23" s="157"/>
      <c r="C23" s="157"/>
      <c r="D23" s="157"/>
      <c r="E23" s="157"/>
      <c r="F23" s="157"/>
      <c r="G23" s="157"/>
      <c r="H23" s="157"/>
      <c r="I23" s="157"/>
      <c r="J23" s="157"/>
      <c r="K23" s="157"/>
      <c r="L23" s="157"/>
      <c r="M23" s="158" t="s">
        <v>162</v>
      </c>
      <c r="N23" s="158"/>
      <c r="O23" s="158"/>
      <c r="P23" s="158"/>
      <c r="Q23" s="158"/>
      <c r="R23" s="158"/>
      <c r="S23" s="158"/>
      <c r="T23" s="158"/>
      <c r="U23" s="158"/>
      <c r="V23" s="158"/>
      <c r="W23" s="158"/>
      <c r="X23" s="158"/>
      <c r="Y23" s="158"/>
      <c r="Z23" s="158"/>
    </row>
    <row r="24" spans="1:26" s="17"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7" customFormat="1" ht="15.75" x14ac:dyDescent="0.25">
      <c r="A25" s="15" t="s">
        <v>15</v>
      </c>
      <c r="B25" s="15" t="s">
        <v>16</v>
      </c>
      <c r="C25" s="15" t="s">
        <v>17</v>
      </c>
      <c r="D25" s="15" t="s">
        <v>24</v>
      </c>
      <c r="E25" s="15" t="s">
        <v>26</v>
      </c>
      <c r="F25" s="15" t="s">
        <v>28</v>
      </c>
      <c r="G25" s="15" t="s">
        <v>31</v>
      </c>
      <c r="H25" s="15" t="s">
        <v>33</v>
      </c>
      <c r="I25" s="15" t="s">
        <v>35</v>
      </c>
      <c r="J25" s="15" t="s">
        <v>37</v>
      </c>
      <c r="K25" s="15" t="s">
        <v>39</v>
      </c>
      <c r="L25" s="15" t="s">
        <v>42</v>
      </c>
      <c r="M25" s="15" t="s">
        <v>45</v>
      </c>
      <c r="N25" s="15" t="s">
        <v>47</v>
      </c>
      <c r="O25" s="15" t="s">
        <v>49</v>
      </c>
      <c r="P25" s="15" t="s">
        <v>52</v>
      </c>
      <c r="Q25" s="15" t="s">
        <v>54</v>
      </c>
      <c r="R25" s="15" t="s">
        <v>56</v>
      </c>
      <c r="S25" s="15" t="s">
        <v>58</v>
      </c>
      <c r="T25" s="15" t="s">
        <v>60</v>
      </c>
      <c r="U25" s="15" t="s">
        <v>62</v>
      </c>
      <c r="V25" s="15" t="s">
        <v>64</v>
      </c>
      <c r="W25" s="15" t="s">
        <v>66</v>
      </c>
      <c r="X25" s="15" t="s">
        <v>68</v>
      </c>
      <c r="Y25" s="15" t="s">
        <v>71</v>
      </c>
      <c r="Z25" s="15" t="s">
        <v>138</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146" t="s">
        <v>3</v>
      </c>
      <c r="B5" s="146"/>
      <c r="C5" s="146"/>
      <c r="D5" s="146"/>
      <c r="E5" s="146"/>
      <c r="F5" s="146"/>
      <c r="G5" s="146"/>
      <c r="H5" s="146"/>
      <c r="I5" s="146"/>
      <c r="J5" s="146"/>
      <c r="K5" s="146"/>
      <c r="L5" s="146"/>
      <c r="M5" s="146"/>
      <c r="N5" s="146"/>
      <c r="O5" s="146"/>
    </row>
    <row r="6" spans="1:15" ht="15" x14ac:dyDescent="0.25"/>
    <row r="7" spans="1:15" ht="18.75" x14ac:dyDescent="0.3">
      <c r="A7" s="147" t="s">
        <v>4</v>
      </c>
      <c r="B7" s="147"/>
      <c r="C7" s="147"/>
      <c r="D7" s="147"/>
      <c r="E7" s="147"/>
      <c r="F7" s="147"/>
      <c r="G7" s="147"/>
      <c r="H7" s="147"/>
      <c r="I7" s="147"/>
      <c r="J7" s="147"/>
      <c r="K7" s="147"/>
      <c r="L7" s="147"/>
      <c r="M7" s="147"/>
      <c r="N7" s="147"/>
      <c r="O7" s="147"/>
    </row>
    <row r="8" spans="1:15" ht="15" x14ac:dyDescent="0.25"/>
    <row r="9" spans="1:15" ht="15.75" x14ac:dyDescent="0.25">
      <c r="A9" s="146" t="s">
        <v>5</v>
      </c>
      <c r="B9" s="146"/>
      <c r="C9" s="146"/>
      <c r="D9" s="146"/>
      <c r="E9" s="146"/>
      <c r="F9" s="146"/>
      <c r="G9" s="146"/>
      <c r="H9" s="146"/>
      <c r="I9" s="146"/>
      <c r="J9" s="146"/>
      <c r="K9" s="146"/>
      <c r="L9" s="146"/>
      <c r="M9" s="146"/>
      <c r="N9" s="146"/>
      <c r="O9" s="146"/>
    </row>
    <row r="10" spans="1:15" ht="15.75" x14ac:dyDescent="0.25">
      <c r="A10" s="144" t="s">
        <v>6</v>
      </c>
      <c r="B10" s="144"/>
      <c r="C10" s="144"/>
      <c r="D10" s="144"/>
      <c r="E10" s="144"/>
      <c r="F10" s="144"/>
      <c r="G10" s="144"/>
      <c r="H10" s="144"/>
      <c r="I10" s="144"/>
      <c r="J10" s="144"/>
      <c r="K10" s="144"/>
      <c r="L10" s="144"/>
      <c r="M10" s="144"/>
      <c r="N10" s="144"/>
      <c r="O10" s="144"/>
    </row>
    <row r="11" spans="1:15" ht="15" x14ac:dyDescent="0.25"/>
    <row r="12" spans="1:15" ht="15.75" x14ac:dyDescent="0.25">
      <c r="A12" s="146" t="s">
        <v>7</v>
      </c>
      <c r="B12" s="146"/>
      <c r="C12" s="146"/>
      <c r="D12" s="146"/>
      <c r="E12" s="146"/>
      <c r="F12" s="146"/>
      <c r="G12" s="146"/>
      <c r="H12" s="146"/>
      <c r="I12" s="146"/>
      <c r="J12" s="146"/>
      <c r="K12" s="146"/>
      <c r="L12" s="146"/>
      <c r="M12" s="146"/>
      <c r="N12" s="146"/>
      <c r="O12" s="146"/>
    </row>
    <row r="13" spans="1:15" ht="15.75" x14ac:dyDescent="0.25">
      <c r="A13" s="144" t="s">
        <v>8</v>
      </c>
      <c r="B13" s="144"/>
      <c r="C13" s="144"/>
      <c r="D13" s="144"/>
      <c r="E13" s="144"/>
      <c r="F13" s="144"/>
      <c r="G13" s="144"/>
      <c r="H13" s="144"/>
      <c r="I13" s="144"/>
      <c r="J13" s="144"/>
      <c r="K13" s="144"/>
      <c r="L13" s="144"/>
      <c r="M13" s="144"/>
      <c r="N13" s="144"/>
      <c r="O13" s="144"/>
    </row>
    <row r="14" spans="1:15" ht="15" x14ac:dyDescent="0.25"/>
    <row r="15" spans="1:15" ht="15.75" x14ac:dyDescent="0.25">
      <c r="A15" s="143" t="s">
        <v>9</v>
      </c>
      <c r="B15" s="143"/>
      <c r="C15" s="143"/>
      <c r="D15" s="143"/>
      <c r="E15" s="143"/>
      <c r="F15" s="143"/>
      <c r="G15" s="143"/>
      <c r="H15" s="143"/>
      <c r="I15" s="143"/>
      <c r="J15" s="143"/>
      <c r="K15" s="143"/>
      <c r="L15" s="143"/>
      <c r="M15" s="143"/>
      <c r="N15" s="143"/>
      <c r="O15" s="143"/>
    </row>
    <row r="16" spans="1:15" ht="15.75" x14ac:dyDescent="0.25">
      <c r="A16" s="144" t="s">
        <v>10</v>
      </c>
      <c r="B16" s="144"/>
      <c r="C16" s="144"/>
      <c r="D16" s="144"/>
      <c r="E16" s="144"/>
      <c r="F16" s="144"/>
      <c r="G16" s="144"/>
      <c r="H16" s="144"/>
      <c r="I16" s="144"/>
      <c r="J16" s="144"/>
      <c r="K16" s="144"/>
      <c r="L16" s="144"/>
      <c r="M16" s="144"/>
      <c r="N16" s="144"/>
      <c r="O16" s="144"/>
    </row>
    <row r="17" spans="1:15" ht="15" x14ac:dyDescent="0.25"/>
    <row r="18" spans="1:15" ht="18.75" x14ac:dyDescent="0.3">
      <c r="A18" s="150" t="s">
        <v>188</v>
      </c>
      <c r="B18" s="150"/>
      <c r="C18" s="150"/>
      <c r="D18" s="150"/>
      <c r="E18" s="150"/>
      <c r="F18" s="150"/>
      <c r="G18" s="150"/>
      <c r="H18" s="150"/>
      <c r="I18" s="150"/>
      <c r="J18" s="150"/>
      <c r="K18" s="150"/>
      <c r="L18" s="150"/>
      <c r="M18" s="150"/>
      <c r="N18" s="150"/>
      <c r="O18" s="150"/>
    </row>
    <row r="19" spans="1:15" ht="15.75" x14ac:dyDescent="0.25">
      <c r="A19" s="148" t="s">
        <v>12</v>
      </c>
      <c r="B19" s="148" t="s">
        <v>189</v>
      </c>
      <c r="C19" s="148" t="s">
        <v>190</v>
      </c>
      <c r="D19" s="148" t="s">
        <v>191</v>
      </c>
      <c r="E19" s="151" t="s">
        <v>192</v>
      </c>
      <c r="F19" s="151"/>
      <c r="G19" s="151"/>
      <c r="H19" s="151"/>
      <c r="I19" s="151"/>
      <c r="J19" s="151" t="s">
        <v>193</v>
      </c>
      <c r="K19" s="151"/>
      <c r="L19" s="151"/>
      <c r="M19" s="151"/>
      <c r="N19" s="151"/>
      <c r="O19" s="151"/>
    </row>
    <row r="20" spans="1:15" ht="15.75" x14ac:dyDescent="0.25">
      <c r="A20" s="149"/>
      <c r="B20" s="149"/>
      <c r="C20" s="149"/>
      <c r="D20" s="149"/>
      <c r="E20" s="2" t="s">
        <v>194</v>
      </c>
      <c r="F20" s="2" t="s">
        <v>195</v>
      </c>
      <c r="G20" s="2" t="s">
        <v>196</v>
      </c>
      <c r="H20" s="2" t="s">
        <v>197</v>
      </c>
      <c r="I20" s="2" t="s">
        <v>198</v>
      </c>
      <c r="J20" s="2" t="s">
        <v>199</v>
      </c>
      <c r="K20" s="2" t="s">
        <v>200</v>
      </c>
      <c r="L20" s="2" t="s">
        <v>201</v>
      </c>
      <c r="M20" s="2" t="s">
        <v>202</v>
      </c>
      <c r="N20" s="2" t="s">
        <v>203</v>
      </c>
      <c r="O20" s="2" t="s">
        <v>204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3"/>
  <sheetViews>
    <sheetView topLeftCell="A8" workbookViewId="0">
      <selection activeCell="J37" sqref="J37"/>
    </sheetView>
  </sheetViews>
  <sheetFormatPr defaultColWidth="9" defaultRowHeight="11.45" customHeight="1" x14ac:dyDescent="0.25"/>
  <cols>
    <col min="1" max="1" width="29.85546875" style="9" customWidth="1"/>
    <col min="2" max="2" width="12.7109375" style="9" customWidth="1"/>
    <col min="3" max="6" width="9" style="9" customWidth="1"/>
    <col min="7" max="12" width="13.28515625" style="9"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146" t="s">
        <v>3</v>
      </c>
      <c r="B5" s="146"/>
      <c r="C5" s="146"/>
      <c r="D5" s="146"/>
      <c r="E5" s="146"/>
      <c r="F5" s="146"/>
      <c r="G5" s="146"/>
      <c r="H5" s="146"/>
      <c r="I5" s="146"/>
      <c r="J5" s="146"/>
      <c r="K5" s="146"/>
      <c r="L5" s="146"/>
    </row>
    <row r="6" spans="1:12" ht="15.95" customHeight="1" x14ac:dyDescent="0.25"/>
    <row r="7" spans="1:12" ht="18.95" customHeight="1" x14ac:dyDescent="0.3">
      <c r="A7" s="147" t="s">
        <v>4</v>
      </c>
      <c r="B7" s="147"/>
      <c r="C7" s="147"/>
      <c r="D7" s="147"/>
      <c r="E7" s="147"/>
      <c r="F7" s="147"/>
      <c r="G7" s="147"/>
      <c r="H7" s="147"/>
      <c r="I7" s="147"/>
      <c r="J7" s="147"/>
      <c r="K7" s="147"/>
      <c r="L7" s="147"/>
    </row>
    <row r="8" spans="1:12" ht="15.95" customHeight="1" x14ac:dyDescent="0.25"/>
    <row r="9" spans="1:12" ht="15.95" customHeight="1" x14ac:dyDescent="0.25">
      <c r="A9" s="146" t="s">
        <v>5</v>
      </c>
      <c r="B9" s="146"/>
      <c r="C9" s="146"/>
      <c r="D9" s="146"/>
      <c r="E9" s="146"/>
      <c r="F9" s="146"/>
      <c r="G9" s="146"/>
      <c r="H9" s="146"/>
      <c r="I9" s="146"/>
      <c r="J9" s="146"/>
      <c r="K9" s="146"/>
      <c r="L9" s="146"/>
    </row>
    <row r="10" spans="1:12" ht="15.95" customHeight="1" x14ac:dyDescent="0.25">
      <c r="A10" s="144" t="s">
        <v>6</v>
      </c>
      <c r="B10" s="144"/>
      <c r="C10" s="144"/>
      <c r="D10" s="144"/>
      <c r="E10" s="144"/>
      <c r="F10" s="144"/>
      <c r="G10" s="144"/>
      <c r="H10" s="144"/>
      <c r="I10" s="144"/>
      <c r="J10" s="144"/>
      <c r="K10" s="144"/>
      <c r="L10" s="144"/>
    </row>
    <row r="11" spans="1:12" ht="15.95" customHeight="1" x14ac:dyDescent="0.25"/>
    <row r="12" spans="1:12" ht="15.95" customHeight="1" x14ac:dyDescent="0.25">
      <c r="A12" s="146" t="s">
        <v>7</v>
      </c>
      <c r="B12" s="146"/>
      <c r="C12" s="146"/>
      <c r="D12" s="146"/>
      <c r="E12" s="146"/>
      <c r="F12" s="146"/>
      <c r="G12" s="146"/>
      <c r="H12" s="146"/>
      <c r="I12" s="146"/>
      <c r="J12" s="146"/>
      <c r="K12" s="146"/>
      <c r="L12" s="146"/>
    </row>
    <row r="13" spans="1:12" ht="15.95" customHeight="1" x14ac:dyDescent="0.25">
      <c r="A13" s="144" t="s">
        <v>8</v>
      </c>
      <c r="B13" s="144"/>
      <c r="C13" s="144"/>
      <c r="D13" s="144"/>
      <c r="E13" s="144"/>
      <c r="F13" s="144"/>
      <c r="G13" s="144"/>
      <c r="H13" s="144"/>
      <c r="I13" s="144"/>
      <c r="J13" s="144"/>
      <c r="K13" s="144"/>
      <c r="L13" s="144"/>
    </row>
    <row r="14" spans="1:12" ht="15.95" customHeight="1" x14ac:dyDescent="0.25"/>
    <row r="15" spans="1:12" ht="15.95" customHeight="1" x14ac:dyDescent="0.25">
      <c r="A15" s="143" t="s">
        <v>9</v>
      </c>
      <c r="B15" s="143"/>
      <c r="C15" s="143"/>
      <c r="D15" s="143"/>
      <c r="E15" s="143"/>
      <c r="F15" s="143"/>
      <c r="G15" s="143"/>
      <c r="H15" s="143"/>
      <c r="I15" s="143"/>
      <c r="J15" s="143"/>
      <c r="K15" s="143"/>
      <c r="L15" s="143"/>
    </row>
    <row r="16" spans="1:12" ht="15.95" customHeight="1" x14ac:dyDescent="0.25">
      <c r="A16" s="144" t="s">
        <v>10</v>
      </c>
      <c r="B16" s="144"/>
      <c r="C16" s="144"/>
      <c r="D16" s="144"/>
      <c r="E16" s="144"/>
      <c r="F16" s="144"/>
      <c r="G16" s="144"/>
      <c r="H16" s="144"/>
      <c r="I16" s="144"/>
      <c r="J16" s="144"/>
      <c r="K16" s="144"/>
      <c r="L16" s="144"/>
    </row>
    <row r="17" spans="1:44" ht="15.95" customHeight="1" x14ac:dyDescent="0.25"/>
    <row r="18" spans="1:44" ht="18.95" customHeight="1" x14ac:dyDescent="0.3">
      <c r="A18" s="150" t="s">
        <v>205</v>
      </c>
      <c r="B18" s="150"/>
      <c r="C18" s="150"/>
      <c r="D18" s="150"/>
      <c r="E18" s="150"/>
      <c r="F18" s="150"/>
      <c r="G18" s="150"/>
      <c r="H18" s="150"/>
      <c r="I18" s="150"/>
      <c r="J18" s="150"/>
      <c r="K18" s="150"/>
      <c r="L18" s="150"/>
    </row>
    <row r="19" spans="1:44" ht="15.95" customHeight="1" x14ac:dyDescent="0.25"/>
    <row r="20" spans="1:44" ht="15.95" customHeight="1" x14ac:dyDescent="0.25"/>
    <row r="21" spans="1:44" s="44" customFormat="1" ht="16.5" thickBot="1" x14ac:dyDescent="0.3">
      <c r="A21" s="43" t="s">
        <v>206</v>
      </c>
      <c r="B21" s="43" t="s">
        <v>207</v>
      </c>
      <c r="D21" s="45"/>
      <c r="E21" s="45"/>
      <c r="F21" s="45"/>
      <c r="G21" s="45"/>
      <c r="H21" s="45"/>
      <c r="I21" s="45"/>
      <c r="J21" s="45"/>
      <c r="K21" s="45"/>
      <c r="L21" s="45"/>
      <c r="M21" s="45"/>
      <c r="N21" s="45"/>
      <c r="O21" s="45"/>
      <c r="P21" s="45"/>
      <c r="Q21" s="45"/>
      <c r="R21" s="45"/>
      <c r="S21" s="45"/>
      <c r="T21" s="45"/>
      <c r="U21" s="45"/>
      <c r="V21" s="45"/>
      <c r="W21" s="45"/>
      <c r="X21" s="45"/>
      <c r="Y21" s="45"/>
      <c r="Z21" s="45"/>
      <c r="AA21" s="45"/>
      <c r="AB21" s="46"/>
    </row>
    <row r="22" spans="1:44" s="44" customFormat="1" ht="15.75" x14ac:dyDescent="0.25">
      <c r="A22" s="47" t="s">
        <v>591</v>
      </c>
      <c r="B22" s="48">
        <v>12567077.35</v>
      </c>
      <c r="D22" s="49" t="s">
        <v>208</v>
      </c>
      <c r="E22" s="49"/>
      <c r="F22" s="49"/>
      <c r="G22" s="49"/>
      <c r="H22" s="49"/>
      <c r="I22" s="50"/>
      <c r="J22" s="50"/>
      <c r="K22" s="50"/>
      <c r="L22" s="50"/>
      <c r="M22" s="50"/>
      <c r="N22" s="50"/>
      <c r="O22" s="50"/>
      <c r="P22" s="50"/>
      <c r="Q22" s="50"/>
      <c r="R22" s="50"/>
      <c r="S22" s="50"/>
      <c r="T22" s="50"/>
      <c r="U22" s="50"/>
      <c r="V22" s="50"/>
      <c r="W22" s="50"/>
      <c r="X22" s="50"/>
      <c r="Y22" s="50"/>
      <c r="Z22" s="50"/>
      <c r="AA22" s="50"/>
      <c r="AB22" s="51"/>
    </row>
    <row r="23" spans="1:44" s="44" customFormat="1" ht="15.75" x14ac:dyDescent="0.25">
      <c r="A23" s="52" t="s">
        <v>209</v>
      </c>
      <c r="B23" s="53">
        <v>0</v>
      </c>
      <c r="D23" s="159" t="s">
        <v>210</v>
      </c>
      <c r="E23" s="160"/>
      <c r="F23" s="160"/>
      <c r="G23" s="161"/>
      <c r="H23" s="54">
        <v>0</v>
      </c>
      <c r="I23" s="55"/>
      <c r="J23" s="55"/>
      <c r="K23" s="55"/>
      <c r="L23" s="55"/>
      <c r="M23" s="55"/>
      <c r="N23" s="55"/>
      <c r="O23" s="55"/>
      <c r="P23" s="55"/>
      <c r="Q23" s="55"/>
      <c r="R23" s="55"/>
      <c r="S23" s="55"/>
      <c r="T23" s="55"/>
      <c r="U23" s="55"/>
      <c r="V23" s="55"/>
      <c r="W23" s="55"/>
      <c r="X23" s="55"/>
      <c r="Y23" s="56"/>
      <c r="Z23" s="56"/>
      <c r="AA23" s="56"/>
      <c r="AB23" s="56"/>
      <c r="AC23" s="56"/>
    </row>
    <row r="24" spans="1:44" s="44" customFormat="1" ht="15.75" x14ac:dyDescent="0.25">
      <c r="A24" s="52" t="s">
        <v>211</v>
      </c>
      <c r="B24" s="57">
        <v>25</v>
      </c>
      <c r="D24" s="159" t="s">
        <v>212</v>
      </c>
      <c r="E24" s="160"/>
      <c r="F24" s="160"/>
      <c r="G24" s="161"/>
      <c r="H24" s="58" t="s">
        <v>592</v>
      </c>
      <c r="I24" s="55"/>
      <c r="J24" s="55"/>
      <c r="K24" s="55"/>
      <c r="L24" s="55"/>
      <c r="M24" s="55"/>
      <c r="N24" s="55"/>
      <c r="O24" s="55"/>
      <c r="P24" s="55"/>
      <c r="Q24" s="55"/>
      <c r="R24" s="55"/>
      <c r="S24" s="55"/>
      <c r="T24" s="55"/>
      <c r="U24" s="55"/>
      <c r="V24" s="55"/>
      <c r="W24" s="55"/>
      <c r="X24" s="55"/>
      <c r="Y24" s="55"/>
      <c r="Z24" s="55"/>
      <c r="AA24" s="55"/>
      <c r="AB24" s="55"/>
    </row>
    <row r="25" spans="1:44" s="44" customFormat="1" ht="15.75" x14ac:dyDescent="0.25">
      <c r="A25" s="52" t="s">
        <v>213</v>
      </c>
      <c r="B25" s="57">
        <v>1</v>
      </c>
      <c r="D25" s="159" t="s">
        <v>593</v>
      </c>
      <c r="E25" s="160"/>
      <c r="F25" s="160"/>
      <c r="G25" s="161"/>
      <c r="H25" s="59">
        <v>-13326407.370213563</v>
      </c>
      <c r="I25" s="55"/>
      <c r="J25" s="55"/>
      <c r="K25" s="55"/>
      <c r="L25" s="55"/>
      <c r="M25" s="55"/>
      <c r="N25" s="55"/>
      <c r="O25" s="55"/>
      <c r="P25" s="55"/>
      <c r="Q25" s="55"/>
      <c r="R25" s="55"/>
      <c r="S25" s="55"/>
      <c r="T25" s="55"/>
      <c r="U25" s="55"/>
      <c r="V25" s="55"/>
      <c r="W25" s="55"/>
      <c r="X25" s="55"/>
      <c r="Y25" s="55"/>
      <c r="Z25" s="55"/>
      <c r="AA25" s="55"/>
      <c r="AB25" s="55"/>
    </row>
    <row r="26" spans="1:44" s="61" customFormat="1" ht="15.75" x14ac:dyDescent="0.25">
      <c r="A26" s="52" t="s">
        <v>214</v>
      </c>
      <c r="B26" s="57">
        <v>0</v>
      </c>
      <c r="C26" s="44"/>
      <c r="D26" s="60"/>
      <c r="E26" s="60"/>
      <c r="F26" s="60"/>
      <c r="G26" s="60"/>
      <c r="H26" s="60"/>
      <c r="I26" s="55"/>
      <c r="J26" s="55"/>
      <c r="K26" s="55"/>
      <c r="L26" s="55"/>
      <c r="M26" s="55"/>
      <c r="N26" s="55"/>
      <c r="O26" s="55"/>
      <c r="P26" s="55"/>
      <c r="Q26" s="55"/>
      <c r="R26" s="55"/>
      <c r="S26" s="55"/>
      <c r="T26" s="55"/>
      <c r="U26" s="55"/>
      <c r="V26" s="55"/>
      <c r="W26" s="55"/>
      <c r="X26" s="55"/>
      <c r="Y26" s="55"/>
      <c r="Z26" s="55"/>
      <c r="AA26" s="55"/>
      <c r="AB26" s="55"/>
      <c r="AC26" s="44"/>
      <c r="AD26" s="44"/>
      <c r="AE26" s="44"/>
      <c r="AF26" s="44"/>
      <c r="AG26" s="44"/>
      <c r="AH26" s="44"/>
      <c r="AI26" s="44"/>
      <c r="AJ26" s="44"/>
      <c r="AK26" s="44"/>
      <c r="AL26" s="44"/>
      <c r="AM26" s="44"/>
      <c r="AN26" s="44"/>
      <c r="AO26" s="44"/>
      <c r="AP26" s="44"/>
      <c r="AQ26" s="44"/>
      <c r="AR26" s="44"/>
    </row>
    <row r="27" spans="1:44" s="44" customFormat="1" ht="15.75" x14ac:dyDescent="0.25">
      <c r="A27" s="52" t="s">
        <v>594</v>
      </c>
      <c r="B27" s="57">
        <v>0</v>
      </c>
      <c r="D27" s="60"/>
      <c r="E27" s="60"/>
      <c r="F27" s="60"/>
      <c r="G27" s="60"/>
      <c r="H27" s="60"/>
      <c r="I27" s="62"/>
      <c r="J27" s="62"/>
      <c r="K27" s="62"/>
      <c r="L27" s="62"/>
      <c r="M27" s="62"/>
      <c r="N27" s="62"/>
      <c r="O27" s="62"/>
      <c r="P27" s="62"/>
      <c r="Q27" s="62"/>
      <c r="R27" s="62"/>
      <c r="S27" s="62"/>
      <c r="T27" s="62"/>
      <c r="U27" s="62"/>
      <c r="V27" s="62"/>
      <c r="W27" s="62"/>
      <c r="X27" s="62"/>
      <c r="Y27" s="62"/>
      <c r="Z27" s="62"/>
      <c r="AA27" s="62"/>
      <c r="AB27" s="51"/>
    </row>
    <row r="28" spans="1:44" s="44" customFormat="1" ht="15.75" x14ac:dyDescent="0.25">
      <c r="A28" s="52" t="s">
        <v>215</v>
      </c>
      <c r="B28" s="57">
        <v>0</v>
      </c>
      <c r="D28" s="60"/>
      <c r="E28" s="60"/>
      <c r="F28" s="60"/>
      <c r="G28" s="60"/>
      <c r="H28" s="60"/>
      <c r="I28" s="62"/>
      <c r="J28" s="62"/>
      <c r="K28" s="62"/>
      <c r="L28" s="62"/>
      <c r="M28" s="62"/>
      <c r="N28" s="62"/>
      <c r="O28" s="62"/>
      <c r="P28" s="62"/>
      <c r="Q28" s="62"/>
      <c r="R28" s="62"/>
      <c r="S28" s="62"/>
      <c r="T28" s="62"/>
      <c r="U28" s="62"/>
      <c r="V28" s="62"/>
      <c r="W28" s="62"/>
      <c r="X28" s="62"/>
      <c r="Y28" s="62"/>
      <c r="Z28" s="62"/>
      <c r="AA28" s="62"/>
      <c r="AB28" s="51"/>
    </row>
    <row r="29" spans="1:44" s="44" customFormat="1" ht="15.75" x14ac:dyDescent="0.25">
      <c r="A29" s="52" t="s">
        <v>216</v>
      </c>
      <c r="B29" s="57">
        <v>0</v>
      </c>
      <c r="D29" s="60"/>
      <c r="E29" s="60"/>
      <c r="F29" s="60"/>
      <c r="G29" s="60"/>
      <c r="H29" s="60"/>
      <c r="I29" s="60"/>
      <c r="J29" s="60"/>
      <c r="K29" s="60"/>
      <c r="L29" s="60"/>
      <c r="M29" s="60"/>
      <c r="N29" s="60"/>
      <c r="O29" s="60"/>
      <c r="P29" s="60"/>
      <c r="Q29" s="60"/>
      <c r="R29" s="60"/>
      <c r="S29" s="60"/>
      <c r="T29" s="60"/>
      <c r="U29" s="60"/>
      <c r="V29" s="60"/>
      <c r="W29" s="60"/>
      <c r="X29" s="60"/>
      <c r="Y29" s="60"/>
      <c r="Z29" s="60"/>
      <c r="AA29" s="60"/>
    </row>
    <row r="30" spans="1:44" s="44" customFormat="1" ht="15.75" x14ac:dyDescent="0.25">
      <c r="A30" s="52" t="s">
        <v>217</v>
      </c>
      <c r="B30" s="57">
        <v>0</v>
      </c>
      <c r="D30" s="60"/>
      <c r="E30" s="60"/>
      <c r="F30" s="60"/>
      <c r="G30" s="60"/>
      <c r="H30" s="60"/>
      <c r="I30" s="60"/>
      <c r="J30" s="60"/>
      <c r="K30" s="60"/>
      <c r="L30" s="60"/>
      <c r="M30" s="60"/>
      <c r="N30" s="60"/>
      <c r="O30" s="60"/>
      <c r="P30" s="60"/>
      <c r="Q30" s="60"/>
      <c r="R30" s="60"/>
      <c r="S30" s="60"/>
      <c r="T30" s="60"/>
      <c r="U30" s="60"/>
      <c r="V30" s="60"/>
      <c r="W30" s="60"/>
      <c r="X30" s="60"/>
      <c r="Y30" s="60"/>
      <c r="Z30" s="60"/>
      <c r="AA30" s="60"/>
    </row>
    <row r="31" spans="1:44" s="44" customFormat="1" ht="15.75" x14ac:dyDescent="0.25">
      <c r="A31" s="52" t="s">
        <v>218</v>
      </c>
      <c r="B31" s="57">
        <v>0</v>
      </c>
      <c r="D31" s="60"/>
      <c r="E31" s="60"/>
      <c r="F31" s="60"/>
      <c r="G31" s="60"/>
      <c r="H31" s="60"/>
      <c r="I31" s="60"/>
      <c r="J31" s="60"/>
      <c r="K31" s="60"/>
      <c r="L31" s="60"/>
      <c r="M31" s="60"/>
      <c r="N31" s="60"/>
      <c r="O31" s="60"/>
      <c r="P31" s="60"/>
      <c r="Q31" s="60"/>
      <c r="R31" s="60"/>
      <c r="S31" s="60"/>
      <c r="T31" s="60"/>
      <c r="U31" s="60"/>
      <c r="V31" s="60"/>
      <c r="W31" s="60"/>
      <c r="X31" s="60"/>
      <c r="Y31" s="60"/>
      <c r="Z31" s="60"/>
      <c r="AA31" s="60"/>
    </row>
    <row r="32" spans="1:44" s="44" customFormat="1" ht="15.75" x14ac:dyDescent="0.25">
      <c r="A32" s="52" t="s">
        <v>236</v>
      </c>
      <c r="B32" s="63">
        <v>0.2</v>
      </c>
      <c r="D32" s="60"/>
      <c r="E32" s="60"/>
      <c r="F32" s="60"/>
      <c r="G32" s="60"/>
      <c r="H32" s="60"/>
      <c r="I32" s="60"/>
      <c r="J32" s="60"/>
      <c r="K32" s="60"/>
      <c r="L32" s="60"/>
      <c r="M32" s="60"/>
      <c r="N32" s="60"/>
      <c r="O32" s="60"/>
      <c r="P32" s="60"/>
      <c r="Q32" s="60"/>
      <c r="R32" s="60"/>
      <c r="S32" s="60"/>
      <c r="T32" s="60"/>
      <c r="U32" s="60"/>
      <c r="V32" s="60"/>
      <c r="W32" s="60"/>
      <c r="X32" s="60"/>
      <c r="Y32" s="60"/>
      <c r="Z32" s="60"/>
      <c r="AA32" s="60"/>
    </row>
    <row r="33" spans="1:44" s="44" customFormat="1" ht="15.75" x14ac:dyDescent="0.25">
      <c r="A33" s="52" t="s">
        <v>219</v>
      </c>
      <c r="B33" s="57">
        <v>0</v>
      </c>
      <c r="D33" s="60"/>
      <c r="E33" s="60"/>
      <c r="F33" s="60"/>
      <c r="G33" s="60"/>
      <c r="H33" s="60"/>
      <c r="I33" s="60"/>
      <c r="J33" s="60"/>
      <c r="K33" s="60"/>
      <c r="L33" s="60"/>
      <c r="M33" s="60"/>
      <c r="N33" s="60"/>
      <c r="O33" s="60"/>
      <c r="P33" s="60"/>
      <c r="Q33" s="60"/>
      <c r="R33" s="60"/>
      <c r="S33" s="60"/>
      <c r="T33" s="60"/>
      <c r="U33" s="60"/>
      <c r="V33" s="60"/>
      <c r="W33" s="60"/>
      <c r="X33" s="60"/>
      <c r="Y33" s="60"/>
      <c r="Z33" s="60"/>
      <c r="AA33" s="60"/>
    </row>
    <row r="34" spans="1:44" s="51" customFormat="1" ht="15.75" x14ac:dyDescent="0.25">
      <c r="A34" s="52" t="s">
        <v>220</v>
      </c>
      <c r="B34" s="63">
        <v>0</v>
      </c>
      <c r="C34" s="44"/>
      <c r="D34" s="60"/>
      <c r="E34" s="60"/>
      <c r="F34" s="60"/>
      <c r="G34" s="60"/>
      <c r="H34" s="60"/>
      <c r="I34" s="60"/>
      <c r="J34" s="60"/>
      <c r="K34" s="60"/>
      <c r="L34" s="60"/>
      <c r="M34" s="60"/>
      <c r="N34" s="60"/>
      <c r="O34" s="60"/>
      <c r="P34" s="60"/>
      <c r="Q34" s="60"/>
      <c r="R34" s="60"/>
      <c r="S34" s="60"/>
      <c r="T34" s="60"/>
      <c r="U34" s="60"/>
      <c r="V34" s="60"/>
      <c r="W34" s="60"/>
      <c r="X34" s="60"/>
      <c r="Y34" s="60"/>
      <c r="Z34" s="60"/>
      <c r="AA34" s="60"/>
      <c r="AB34" s="44"/>
      <c r="AC34" s="44"/>
      <c r="AD34" s="44"/>
      <c r="AE34" s="44"/>
      <c r="AF34" s="44"/>
      <c r="AG34" s="44"/>
      <c r="AH34" s="44"/>
      <c r="AI34" s="44"/>
      <c r="AJ34" s="44"/>
      <c r="AK34" s="44"/>
      <c r="AL34" s="44"/>
      <c r="AM34" s="44"/>
      <c r="AN34" s="44"/>
      <c r="AO34" s="44"/>
      <c r="AP34" s="44"/>
      <c r="AQ34" s="44"/>
      <c r="AR34" s="44"/>
    </row>
    <row r="35" spans="1:44" s="61" customFormat="1" ht="15.75" x14ac:dyDescent="0.25">
      <c r="A35" s="52" t="s">
        <v>595</v>
      </c>
      <c r="B35" s="57">
        <v>8</v>
      </c>
      <c r="C35" s="44"/>
      <c r="D35" s="60"/>
      <c r="E35" s="60"/>
      <c r="F35" s="60"/>
      <c r="G35" s="60"/>
      <c r="H35" s="60"/>
      <c r="I35" s="60"/>
      <c r="J35" s="60"/>
      <c r="K35" s="60"/>
      <c r="L35" s="60"/>
      <c r="M35" s="60"/>
      <c r="N35" s="60"/>
      <c r="O35" s="60"/>
      <c r="P35" s="60"/>
      <c r="Q35" s="60"/>
      <c r="R35" s="60"/>
      <c r="S35" s="60"/>
      <c r="T35" s="60"/>
      <c r="U35" s="60"/>
      <c r="V35" s="60"/>
      <c r="W35" s="60"/>
      <c r="X35" s="60"/>
      <c r="Y35" s="60"/>
      <c r="Z35" s="60"/>
      <c r="AA35" s="60"/>
      <c r="AB35" s="44"/>
      <c r="AC35" s="44"/>
      <c r="AD35" s="44"/>
      <c r="AE35" s="44"/>
      <c r="AF35" s="44"/>
      <c r="AG35" s="44"/>
      <c r="AH35" s="44"/>
      <c r="AI35" s="44"/>
      <c r="AJ35" s="44"/>
      <c r="AK35" s="44"/>
      <c r="AL35" s="44"/>
      <c r="AM35" s="44"/>
      <c r="AN35" s="44"/>
      <c r="AO35" s="44"/>
      <c r="AP35" s="44"/>
      <c r="AQ35" s="44"/>
      <c r="AR35" s="44"/>
    </row>
    <row r="36" spans="1:44" s="44" customFormat="1" ht="15.75" x14ac:dyDescent="0.25">
      <c r="A36" s="52" t="s">
        <v>596</v>
      </c>
      <c r="B36" s="63">
        <v>0.12</v>
      </c>
      <c r="D36" s="60"/>
      <c r="E36" s="60"/>
      <c r="F36" s="60"/>
      <c r="G36" s="60"/>
      <c r="H36" s="60"/>
      <c r="I36" s="60"/>
      <c r="J36" s="60"/>
      <c r="K36" s="60"/>
      <c r="L36" s="60"/>
      <c r="M36" s="60"/>
      <c r="N36" s="60"/>
      <c r="O36" s="60"/>
      <c r="P36" s="60"/>
      <c r="Q36" s="60"/>
      <c r="R36" s="60"/>
      <c r="S36" s="60"/>
      <c r="T36" s="60"/>
      <c r="U36" s="60"/>
      <c r="V36" s="60"/>
      <c r="W36" s="60"/>
      <c r="X36" s="60"/>
      <c r="Y36" s="60"/>
      <c r="Z36" s="60"/>
      <c r="AA36" s="60"/>
    </row>
    <row r="37" spans="1:44" s="44" customFormat="1" ht="15.75" x14ac:dyDescent="0.25">
      <c r="A37" s="52" t="s">
        <v>597</v>
      </c>
      <c r="B37" s="63">
        <v>0.12</v>
      </c>
      <c r="D37" s="60"/>
      <c r="E37" s="60"/>
      <c r="F37" s="60"/>
      <c r="G37" s="60"/>
      <c r="H37" s="60"/>
      <c r="I37" s="60"/>
      <c r="J37" s="60"/>
      <c r="K37" s="60"/>
      <c r="L37" s="60"/>
      <c r="M37" s="60"/>
      <c r="N37" s="60"/>
      <c r="O37" s="60"/>
      <c r="P37" s="60"/>
      <c r="Q37" s="60"/>
      <c r="R37" s="60"/>
      <c r="S37" s="60"/>
      <c r="T37" s="60"/>
      <c r="U37" s="60"/>
      <c r="V37" s="60"/>
      <c r="W37" s="60"/>
      <c r="X37" s="60"/>
      <c r="Y37" s="60"/>
      <c r="Z37" s="60"/>
      <c r="AA37" s="60"/>
    </row>
    <row r="38" spans="1:44" s="44" customFormat="1" ht="15.75" x14ac:dyDescent="0.25">
      <c r="A38" s="52" t="s">
        <v>598</v>
      </c>
      <c r="B38" s="57">
        <v>0</v>
      </c>
      <c r="D38" s="60"/>
      <c r="E38" s="60"/>
      <c r="F38" s="60"/>
      <c r="G38" s="60"/>
      <c r="H38" s="60"/>
      <c r="I38" s="60"/>
      <c r="J38" s="60"/>
      <c r="K38" s="60"/>
      <c r="L38" s="60"/>
      <c r="M38" s="60"/>
      <c r="N38" s="60"/>
      <c r="O38" s="60"/>
      <c r="P38" s="60"/>
      <c r="Q38" s="60"/>
      <c r="R38" s="60"/>
      <c r="S38" s="60"/>
      <c r="T38" s="60"/>
      <c r="U38" s="60"/>
      <c r="V38" s="60"/>
      <c r="W38" s="60"/>
      <c r="X38" s="60"/>
      <c r="Y38" s="60"/>
      <c r="Z38" s="60"/>
      <c r="AA38" s="60"/>
    </row>
    <row r="39" spans="1:44" s="44" customFormat="1" ht="15.75" x14ac:dyDescent="0.25">
      <c r="A39" s="52" t="s">
        <v>599</v>
      </c>
      <c r="B39" s="63">
        <v>0.13</v>
      </c>
      <c r="D39" s="60"/>
      <c r="E39" s="60"/>
      <c r="F39" s="60"/>
      <c r="G39" s="60"/>
      <c r="H39" s="60"/>
      <c r="I39" s="60"/>
      <c r="J39" s="60"/>
      <c r="K39" s="60"/>
      <c r="L39" s="60"/>
      <c r="M39" s="60"/>
      <c r="N39" s="60"/>
      <c r="O39" s="60"/>
      <c r="P39" s="60"/>
      <c r="Q39" s="60"/>
      <c r="R39" s="60"/>
      <c r="S39" s="60"/>
      <c r="T39" s="60"/>
      <c r="U39" s="60"/>
      <c r="V39" s="60"/>
      <c r="W39" s="60"/>
      <c r="X39" s="60"/>
      <c r="Y39" s="60"/>
      <c r="Z39" s="60"/>
      <c r="AA39" s="60"/>
    </row>
    <row r="40" spans="1:44" s="61" customFormat="1" ht="15.75" x14ac:dyDescent="0.25">
      <c r="A40" s="52" t="s">
        <v>600</v>
      </c>
      <c r="B40" s="57">
        <v>1</v>
      </c>
      <c r="C40" s="44"/>
      <c r="D40" s="60"/>
      <c r="E40" s="60"/>
      <c r="F40" s="60"/>
      <c r="G40" s="60"/>
      <c r="H40" s="60"/>
      <c r="I40" s="60"/>
      <c r="J40" s="60"/>
      <c r="K40" s="60"/>
      <c r="L40" s="60"/>
      <c r="M40" s="60"/>
      <c r="N40" s="60"/>
      <c r="O40" s="60"/>
      <c r="P40" s="60"/>
      <c r="Q40" s="60"/>
      <c r="R40" s="60"/>
      <c r="S40" s="60"/>
      <c r="T40" s="60"/>
      <c r="U40" s="60"/>
      <c r="V40" s="60"/>
      <c r="W40" s="60"/>
      <c r="X40" s="60"/>
      <c r="Y40" s="60"/>
      <c r="Z40" s="60"/>
      <c r="AA40" s="60"/>
      <c r="AB40" s="44"/>
      <c r="AC40" s="44"/>
      <c r="AD40" s="44"/>
      <c r="AE40" s="44"/>
      <c r="AF40" s="44"/>
      <c r="AG40" s="44"/>
      <c r="AH40" s="44"/>
      <c r="AI40" s="44"/>
      <c r="AJ40" s="44"/>
      <c r="AK40" s="44"/>
      <c r="AL40" s="44"/>
      <c r="AM40" s="44"/>
      <c r="AN40" s="44"/>
      <c r="AO40" s="44"/>
      <c r="AP40" s="44"/>
      <c r="AQ40" s="44"/>
      <c r="AR40" s="44"/>
    </row>
    <row r="41" spans="1:44" s="44" customFormat="1" ht="16.5" thickBot="1" x14ac:dyDescent="0.3">
      <c r="A41" s="64" t="s">
        <v>601</v>
      </c>
      <c r="B41" s="63">
        <v>0.13</v>
      </c>
      <c r="D41" s="60"/>
      <c r="E41" s="60"/>
      <c r="F41" s="60"/>
      <c r="G41" s="60"/>
      <c r="H41" s="60"/>
      <c r="I41" s="60"/>
      <c r="J41" s="60"/>
      <c r="K41" s="60"/>
      <c r="L41" s="60"/>
      <c r="M41" s="60"/>
      <c r="N41" s="60"/>
      <c r="O41" s="60"/>
      <c r="P41" s="60"/>
      <c r="Q41" s="60"/>
      <c r="R41" s="60"/>
      <c r="S41" s="60"/>
      <c r="T41" s="60"/>
      <c r="U41" s="60"/>
      <c r="V41" s="60"/>
      <c r="W41" s="60"/>
      <c r="X41" s="60"/>
      <c r="Y41" s="60"/>
      <c r="Z41" s="60"/>
      <c r="AA41" s="60"/>
    </row>
    <row r="42" spans="1:44" s="67" customFormat="1" ht="15.75" x14ac:dyDescent="0.25">
      <c r="A42" s="65" t="s">
        <v>221</v>
      </c>
      <c r="B42" s="66">
        <v>0</v>
      </c>
      <c r="C42" s="66" t="s">
        <v>602</v>
      </c>
      <c r="D42" s="66">
        <v>2</v>
      </c>
      <c r="E42" s="66">
        <v>3</v>
      </c>
      <c r="F42" s="66">
        <v>4</v>
      </c>
      <c r="G42" s="66">
        <v>5</v>
      </c>
      <c r="H42" s="66">
        <v>6</v>
      </c>
      <c r="I42" s="66">
        <v>7</v>
      </c>
      <c r="J42" s="66">
        <v>8</v>
      </c>
      <c r="K42" s="66">
        <v>9</v>
      </c>
      <c r="L42" s="66">
        <v>10</v>
      </c>
      <c r="M42" s="66">
        <v>11</v>
      </c>
      <c r="N42" s="66">
        <v>12</v>
      </c>
      <c r="O42" s="66">
        <v>13</v>
      </c>
      <c r="P42" s="66">
        <v>14</v>
      </c>
      <c r="Q42" s="66">
        <v>15</v>
      </c>
      <c r="R42" s="66">
        <v>16</v>
      </c>
      <c r="S42" s="66">
        <v>17</v>
      </c>
      <c r="T42" s="66">
        <v>18</v>
      </c>
      <c r="U42" s="66">
        <v>19</v>
      </c>
      <c r="V42" s="66">
        <v>20</v>
      </c>
      <c r="W42" s="66">
        <v>21</v>
      </c>
      <c r="X42" s="66">
        <v>22</v>
      </c>
      <c r="Y42" s="66">
        <v>23</v>
      </c>
      <c r="Z42" s="66">
        <v>24</v>
      </c>
      <c r="AA42" s="66">
        <v>25</v>
      </c>
      <c r="AB42" s="66">
        <v>26</v>
      </c>
      <c r="AC42" s="66">
        <v>27</v>
      </c>
      <c r="AD42" s="66">
        <v>28</v>
      </c>
      <c r="AE42" s="66">
        <v>29</v>
      </c>
      <c r="AF42" s="66">
        <v>30</v>
      </c>
      <c r="AG42" s="66">
        <v>31</v>
      </c>
      <c r="AH42" s="66">
        <v>32</v>
      </c>
    </row>
    <row r="43" spans="1:44" s="67" customFormat="1" ht="15.75" x14ac:dyDescent="0.25">
      <c r="A43" s="68" t="s">
        <v>222</v>
      </c>
      <c r="B43" s="69"/>
      <c r="C43" s="69">
        <v>0</v>
      </c>
      <c r="D43" s="69">
        <v>0</v>
      </c>
      <c r="E43" s="69">
        <v>0</v>
      </c>
      <c r="F43" s="69">
        <v>0</v>
      </c>
      <c r="G43" s="69">
        <v>0</v>
      </c>
      <c r="H43" s="69">
        <v>0</v>
      </c>
      <c r="I43" s="69">
        <v>0</v>
      </c>
      <c r="J43" s="69">
        <v>0</v>
      </c>
      <c r="K43" s="69">
        <v>0</v>
      </c>
      <c r="L43" s="69">
        <v>0</v>
      </c>
      <c r="M43" s="69">
        <v>0</v>
      </c>
      <c r="N43" s="69">
        <v>0</v>
      </c>
      <c r="O43" s="69">
        <v>0</v>
      </c>
      <c r="P43" s="69">
        <v>0</v>
      </c>
      <c r="Q43" s="69">
        <v>0</v>
      </c>
      <c r="R43" s="69">
        <v>0</v>
      </c>
      <c r="S43" s="69">
        <v>0</v>
      </c>
      <c r="T43" s="69">
        <v>0</v>
      </c>
      <c r="U43" s="69">
        <v>0</v>
      </c>
      <c r="V43" s="69">
        <v>0</v>
      </c>
      <c r="W43" s="69">
        <v>0</v>
      </c>
      <c r="X43" s="69">
        <v>0</v>
      </c>
      <c r="Y43" s="69">
        <v>0</v>
      </c>
      <c r="Z43" s="69">
        <v>0</v>
      </c>
      <c r="AA43" s="69">
        <v>0</v>
      </c>
      <c r="AB43" s="69">
        <v>0</v>
      </c>
      <c r="AC43" s="69">
        <v>0</v>
      </c>
      <c r="AD43" s="69">
        <v>0</v>
      </c>
      <c r="AE43" s="69">
        <v>0</v>
      </c>
      <c r="AF43" s="69">
        <v>0</v>
      </c>
      <c r="AG43" s="69">
        <v>0</v>
      </c>
      <c r="AH43" s="69">
        <v>0</v>
      </c>
    </row>
    <row r="44" spans="1:44" s="67" customFormat="1" ht="15.75" x14ac:dyDescent="0.25">
      <c r="A44" s="68" t="s">
        <v>223</v>
      </c>
      <c r="B44" s="69"/>
      <c r="C44" s="69">
        <v>0</v>
      </c>
      <c r="D44" s="69">
        <v>0</v>
      </c>
      <c r="E44" s="69">
        <v>0</v>
      </c>
      <c r="F44" s="69">
        <v>0</v>
      </c>
      <c r="G44" s="69">
        <v>0</v>
      </c>
      <c r="H44" s="69">
        <v>0</v>
      </c>
      <c r="I44" s="69">
        <v>0</v>
      </c>
      <c r="J44" s="69">
        <v>0</v>
      </c>
      <c r="K44" s="69">
        <v>0</v>
      </c>
      <c r="L44" s="69">
        <v>0</v>
      </c>
      <c r="M44" s="69">
        <v>0</v>
      </c>
      <c r="N44" s="69">
        <v>0</v>
      </c>
      <c r="O44" s="69">
        <v>0</v>
      </c>
      <c r="P44" s="69">
        <v>0</v>
      </c>
      <c r="Q44" s="69">
        <v>0</v>
      </c>
      <c r="R44" s="69">
        <v>0</v>
      </c>
      <c r="S44" s="69">
        <v>0</v>
      </c>
      <c r="T44" s="69">
        <v>0</v>
      </c>
      <c r="U44" s="69">
        <v>0</v>
      </c>
      <c r="V44" s="69">
        <v>0</v>
      </c>
      <c r="W44" s="69">
        <v>0</v>
      </c>
      <c r="X44" s="69">
        <v>0</v>
      </c>
      <c r="Y44" s="69">
        <v>0</v>
      </c>
      <c r="Z44" s="69">
        <v>0</v>
      </c>
      <c r="AA44" s="69">
        <v>0</v>
      </c>
      <c r="AB44" s="69">
        <v>0</v>
      </c>
      <c r="AC44" s="69">
        <v>0</v>
      </c>
      <c r="AD44" s="69">
        <v>0</v>
      </c>
      <c r="AE44" s="69">
        <v>0</v>
      </c>
      <c r="AF44" s="69">
        <v>0</v>
      </c>
      <c r="AG44" s="69">
        <v>0</v>
      </c>
      <c r="AH44" s="69">
        <v>0</v>
      </c>
    </row>
    <row r="45" spans="1:44" s="72" customFormat="1" ht="16.5" thickBot="1" x14ac:dyDescent="0.3">
      <c r="A45" s="70" t="s">
        <v>603</v>
      </c>
      <c r="B45" s="71">
        <v>0</v>
      </c>
      <c r="C45" s="71">
        <v>0</v>
      </c>
      <c r="D45" s="71">
        <v>0</v>
      </c>
      <c r="E45" s="71">
        <v>0</v>
      </c>
      <c r="F45" s="71">
        <v>0</v>
      </c>
      <c r="G45" s="71">
        <v>0</v>
      </c>
      <c r="H45" s="71">
        <v>0</v>
      </c>
      <c r="I45" s="71">
        <v>0</v>
      </c>
      <c r="J45" s="71">
        <v>0</v>
      </c>
      <c r="K45" s="71">
        <v>0</v>
      </c>
      <c r="L45" s="71">
        <v>0</v>
      </c>
      <c r="M45" s="71">
        <v>0</v>
      </c>
      <c r="N45" s="71">
        <v>0</v>
      </c>
      <c r="O45" s="71">
        <v>0</v>
      </c>
      <c r="P45" s="71">
        <v>0</v>
      </c>
      <c r="Q45" s="71">
        <v>0</v>
      </c>
      <c r="R45" s="71">
        <v>0</v>
      </c>
      <c r="S45" s="71">
        <v>0</v>
      </c>
      <c r="T45" s="71">
        <v>0</v>
      </c>
      <c r="U45" s="71">
        <v>0</v>
      </c>
      <c r="V45" s="71">
        <v>0</v>
      </c>
      <c r="W45" s="71">
        <v>0</v>
      </c>
      <c r="X45" s="71">
        <v>0</v>
      </c>
      <c r="Y45" s="71">
        <v>0</v>
      </c>
      <c r="Z45" s="71">
        <v>0</v>
      </c>
      <c r="AA45" s="71">
        <v>0</v>
      </c>
      <c r="AB45" s="71">
        <v>0</v>
      </c>
      <c r="AC45" s="71">
        <v>0</v>
      </c>
      <c r="AD45" s="71">
        <v>0</v>
      </c>
      <c r="AE45" s="71">
        <v>0</v>
      </c>
      <c r="AF45" s="71">
        <v>0</v>
      </c>
      <c r="AG45" s="71">
        <v>0</v>
      </c>
      <c r="AH45" s="71">
        <v>0</v>
      </c>
    </row>
    <row r="46" spans="1:44" s="67" customFormat="1" ht="16.5" thickBot="1" x14ac:dyDescent="0.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row>
    <row r="47" spans="1:44" s="67" customFormat="1" ht="15.75" x14ac:dyDescent="0.25">
      <c r="A47" s="74" t="s">
        <v>224</v>
      </c>
      <c r="B47" s="66">
        <v>0</v>
      </c>
      <c r="C47" s="75">
        <v>1</v>
      </c>
      <c r="D47" s="66">
        <v>2</v>
      </c>
      <c r="E47" s="66">
        <v>3</v>
      </c>
      <c r="F47" s="66">
        <v>4</v>
      </c>
      <c r="G47" s="66">
        <v>5</v>
      </c>
      <c r="H47" s="66">
        <v>6</v>
      </c>
      <c r="I47" s="66">
        <v>7</v>
      </c>
      <c r="J47" s="66">
        <v>8</v>
      </c>
      <c r="K47" s="66">
        <v>9</v>
      </c>
      <c r="L47" s="66">
        <v>10</v>
      </c>
      <c r="M47" s="66">
        <v>11</v>
      </c>
      <c r="N47" s="66">
        <v>12</v>
      </c>
      <c r="O47" s="66">
        <v>13</v>
      </c>
      <c r="P47" s="66">
        <v>14</v>
      </c>
      <c r="Q47" s="66">
        <v>15</v>
      </c>
      <c r="R47" s="66">
        <v>16</v>
      </c>
      <c r="S47" s="66">
        <v>17</v>
      </c>
      <c r="T47" s="66">
        <v>18</v>
      </c>
      <c r="U47" s="66">
        <v>19</v>
      </c>
      <c r="V47" s="66">
        <v>20</v>
      </c>
      <c r="W47" s="66">
        <v>21</v>
      </c>
      <c r="X47" s="66">
        <v>22</v>
      </c>
      <c r="Y47" s="66">
        <v>23</v>
      </c>
      <c r="Z47" s="66">
        <v>24</v>
      </c>
      <c r="AA47" s="66">
        <v>25</v>
      </c>
      <c r="AB47" s="66">
        <v>26</v>
      </c>
      <c r="AC47" s="66">
        <v>27</v>
      </c>
      <c r="AD47" s="66">
        <v>28</v>
      </c>
      <c r="AE47" s="66">
        <v>29</v>
      </c>
      <c r="AF47" s="66">
        <v>30</v>
      </c>
      <c r="AG47" s="66">
        <v>31</v>
      </c>
      <c r="AH47" s="76">
        <v>32</v>
      </c>
    </row>
    <row r="48" spans="1:44" s="67" customFormat="1" ht="15.75" x14ac:dyDescent="0.25">
      <c r="A48" s="77" t="s">
        <v>225</v>
      </c>
      <c r="B48" s="78"/>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80"/>
    </row>
    <row r="49" spans="1:34" s="67" customFormat="1" ht="15.75" x14ac:dyDescent="0.25">
      <c r="A49" s="77" t="s">
        <v>226</v>
      </c>
      <c r="B49" s="78"/>
      <c r="C49" s="81">
        <v>0</v>
      </c>
      <c r="D49" s="81">
        <v>0</v>
      </c>
      <c r="E49" s="81">
        <v>0</v>
      </c>
      <c r="F49" s="81">
        <v>0</v>
      </c>
      <c r="G49" s="81">
        <v>0</v>
      </c>
      <c r="H49" s="81">
        <v>0</v>
      </c>
      <c r="I49" s="81">
        <v>0</v>
      </c>
      <c r="J49" s="81">
        <v>0</v>
      </c>
      <c r="K49" s="81">
        <v>0</v>
      </c>
      <c r="L49" s="81">
        <v>0</v>
      </c>
      <c r="M49" s="81">
        <v>0</v>
      </c>
      <c r="N49" s="81">
        <v>0</v>
      </c>
      <c r="O49" s="81">
        <v>0</v>
      </c>
      <c r="P49" s="81">
        <v>0</v>
      </c>
      <c r="Q49" s="81">
        <v>0</v>
      </c>
      <c r="R49" s="81">
        <v>0</v>
      </c>
      <c r="S49" s="81">
        <v>0</v>
      </c>
      <c r="T49" s="81">
        <v>0</v>
      </c>
      <c r="U49" s="81">
        <v>0</v>
      </c>
      <c r="V49" s="81">
        <v>0</v>
      </c>
      <c r="W49" s="81">
        <v>0</v>
      </c>
      <c r="X49" s="81">
        <v>0</v>
      </c>
      <c r="Y49" s="81">
        <v>0</v>
      </c>
      <c r="Z49" s="81">
        <v>0</v>
      </c>
      <c r="AA49" s="81">
        <v>0</v>
      </c>
      <c r="AB49" s="81">
        <v>0</v>
      </c>
      <c r="AC49" s="81">
        <v>0</v>
      </c>
      <c r="AD49" s="81">
        <v>0</v>
      </c>
      <c r="AE49" s="81">
        <v>0</v>
      </c>
      <c r="AF49" s="81">
        <v>0</v>
      </c>
      <c r="AG49" s="81">
        <v>0</v>
      </c>
      <c r="AH49" s="81">
        <v>0</v>
      </c>
    </row>
    <row r="50" spans="1:34" s="67" customFormat="1" ht="15.75" x14ac:dyDescent="0.25">
      <c r="A50" s="68" t="s">
        <v>227</v>
      </c>
      <c r="B50" s="78"/>
      <c r="C50" s="81">
        <v>0</v>
      </c>
      <c r="D50" s="81">
        <v>0</v>
      </c>
      <c r="E50" s="81">
        <v>0</v>
      </c>
      <c r="F50" s="81">
        <v>0</v>
      </c>
      <c r="G50" s="81">
        <v>0</v>
      </c>
      <c r="H50" s="81">
        <v>0</v>
      </c>
      <c r="I50" s="81">
        <v>0</v>
      </c>
      <c r="J50" s="81">
        <v>0</v>
      </c>
      <c r="K50" s="81">
        <v>0</v>
      </c>
      <c r="L50" s="81">
        <v>0</v>
      </c>
      <c r="M50" s="81">
        <v>0</v>
      </c>
      <c r="N50" s="81">
        <v>0</v>
      </c>
      <c r="O50" s="81">
        <v>0</v>
      </c>
      <c r="P50" s="81">
        <v>0</v>
      </c>
      <c r="Q50" s="81">
        <v>0</v>
      </c>
      <c r="R50" s="81">
        <v>0</v>
      </c>
      <c r="S50" s="81">
        <v>0</v>
      </c>
      <c r="T50" s="81">
        <v>0</v>
      </c>
      <c r="U50" s="81">
        <v>0</v>
      </c>
      <c r="V50" s="81">
        <v>0</v>
      </c>
      <c r="W50" s="81">
        <v>0</v>
      </c>
      <c r="X50" s="81">
        <v>0</v>
      </c>
      <c r="Y50" s="81">
        <v>0</v>
      </c>
      <c r="Z50" s="81">
        <v>0</v>
      </c>
      <c r="AA50" s="81">
        <v>0</v>
      </c>
      <c r="AB50" s="81">
        <v>0</v>
      </c>
      <c r="AC50" s="81">
        <v>0</v>
      </c>
      <c r="AD50" s="81">
        <v>0</v>
      </c>
      <c r="AE50" s="81">
        <v>0</v>
      </c>
      <c r="AF50" s="81">
        <v>0</v>
      </c>
      <c r="AG50" s="81">
        <v>0</v>
      </c>
      <c r="AH50" s="81">
        <v>0</v>
      </c>
    </row>
    <row r="51" spans="1:34" s="67" customFormat="1" ht="16.5" thickBot="1" x14ac:dyDescent="0.3">
      <c r="A51" s="70" t="s">
        <v>228</v>
      </c>
      <c r="B51" s="82"/>
      <c r="C51" s="81">
        <v>0</v>
      </c>
      <c r="D51" s="81">
        <v>0</v>
      </c>
      <c r="E51" s="81">
        <v>0</v>
      </c>
      <c r="F51" s="81">
        <v>0</v>
      </c>
      <c r="G51" s="81">
        <v>0</v>
      </c>
      <c r="H51" s="81">
        <v>0</v>
      </c>
      <c r="I51" s="81">
        <v>0</v>
      </c>
      <c r="J51" s="81">
        <v>0</v>
      </c>
      <c r="K51" s="81">
        <v>0</v>
      </c>
      <c r="L51" s="81">
        <v>0</v>
      </c>
      <c r="M51" s="81">
        <v>0</v>
      </c>
      <c r="N51" s="81">
        <v>0</v>
      </c>
      <c r="O51" s="81">
        <v>0</v>
      </c>
      <c r="P51" s="81">
        <v>0</v>
      </c>
      <c r="Q51" s="81">
        <v>0</v>
      </c>
      <c r="R51" s="81">
        <v>0</v>
      </c>
      <c r="S51" s="81">
        <v>0</v>
      </c>
      <c r="T51" s="81">
        <v>0</v>
      </c>
      <c r="U51" s="81">
        <v>0</v>
      </c>
      <c r="V51" s="81">
        <v>0</v>
      </c>
      <c r="W51" s="81">
        <v>0</v>
      </c>
      <c r="X51" s="81">
        <v>0</v>
      </c>
      <c r="Y51" s="81">
        <v>0</v>
      </c>
      <c r="Z51" s="81">
        <v>0</v>
      </c>
      <c r="AA51" s="81">
        <v>0</v>
      </c>
      <c r="AB51" s="81">
        <v>0</v>
      </c>
      <c r="AC51" s="81">
        <v>0</v>
      </c>
      <c r="AD51" s="81">
        <v>0</v>
      </c>
      <c r="AE51" s="81">
        <v>0</v>
      </c>
      <c r="AF51" s="81">
        <v>0</v>
      </c>
      <c r="AG51" s="81">
        <v>0</v>
      </c>
      <c r="AH51" s="81">
        <v>0</v>
      </c>
    </row>
    <row r="52" spans="1:34" s="67" customFormat="1" ht="16.5" thickBot="1" x14ac:dyDescent="0.3">
      <c r="A52" s="83"/>
      <c r="B52" s="84"/>
      <c r="C52" s="84"/>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row>
    <row r="53" spans="1:34" s="88" customFormat="1" ht="15.75" x14ac:dyDescent="0.25">
      <c r="A53" s="74" t="s">
        <v>604</v>
      </c>
      <c r="B53" s="86">
        <v>0</v>
      </c>
      <c r="C53" s="86">
        <v>1</v>
      </c>
      <c r="D53" s="86">
        <v>2</v>
      </c>
      <c r="E53" s="86">
        <v>3</v>
      </c>
      <c r="F53" s="86">
        <v>4</v>
      </c>
      <c r="G53" s="86">
        <v>5</v>
      </c>
      <c r="H53" s="86">
        <v>6</v>
      </c>
      <c r="I53" s="86">
        <v>7</v>
      </c>
      <c r="J53" s="86">
        <v>8</v>
      </c>
      <c r="K53" s="86">
        <v>9</v>
      </c>
      <c r="L53" s="86">
        <v>10</v>
      </c>
      <c r="M53" s="86">
        <v>11</v>
      </c>
      <c r="N53" s="86">
        <v>12</v>
      </c>
      <c r="O53" s="86">
        <v>13</v>
      </c>
      <c r="P53" s="86">
        <v>14</v>
      </c>
      <c r="Q53" s="86">
        <v>15</v>
      </c>
      <c r="R53" s="86">
        <v>16</v>
      </c>
      <c r="S53" s="86">
        <v>17</v>
      </c>
      <c r="T53" s="86">
        <v>18</v>
      </c>
      <c r="U53" s="86">
        <v>19</v>
      </c>
      <c r="V53" s="86">
        <v>20</v>
      </c>
      <c r="W53" s="86">
        <v>21</v>
      </c>
      <c r="X53" s="86">
        <v>22</v>
      </c>
      <c r="Y53" s="86">
        <v>23</v>
      </c>
      <c r="Z53" s="86">
        <v>24</v>
      </c>
      <c r="AA53" s="86">
        <v>25</v>
      </c>
      <c r="AB53" s="86">
        <v>26</v>
      </c>
      <c r="AC53" s="86">
        <v>27</v>
      </c>
      <c r="AD53" s="86">
        <v>28</v>
      </c>
      <c r="AE53" s="86">
        <v>29</v>
      </c>
      <c r="AF53" s="86">
        <v>30</v>
      </c>
      <c r="AG53" s="86">
        <v>31</v>
      </c>
      <c r="AH53" s="87">
        <v>32</v>
      </c>
    </row>
    <row r="54" spans="1:34" s="72" customFormat="1" ht="14.25" x14ac:dyDescent="0.25">
      <c r="A54" s="89" t="s">
        <v>229</v>
      </c>
      <c r="B54" s="90">
        <f>B45*$B$17</f>
        <v>0</v>
      </c>
      <c r="C54" s="91">
        <v>-259887.15959799997</v>
      </c>
      <c r="D54" s="91">
        <v>-248828.13152999996</v>
      </c>
      <c r="E54" s="91">
        <v>-237769.10346199994</v>
      </c>
      <c r="F54" s="91">
        <v>-226710.07539399996</v>
      </c>
      <c r="G54" s="91">
        <v>-215651.04732599997</v>
      </c>
      <c r="H54" s="91">
        <v>-204592.01925799999</v>
      </c>
      <c r="I54" s="91">
        <v>-193532.99119</v>
      </c>
      <c r="J54" s="91">
        <v>-182473.96312199999</v>
      </c>
      <c r="K54" s="91">
        <v>-171414.93505399997</v>
      </c>
      <c r="L54" s="91">
        <v>-160355.90698599999</v>
      </c>
      <c r="M54" s="91">
        <v>-149296.87891799997</v>
      </c>
      <c r="N54" s="91">
        <v>-138237.85084999999</v>
      </c>
      <c r="O54" s="91">
        <v>-127178.822782</v>
      </c>
      <c r="P54" s="91">
        <v>-116119.79471399999</v>
      </c>
      <c r="Q54" s="91">
        <v>-105060.76664599999</v>
      </c>
      <c r="R54" s="91">
        <v>-94001.73857799999</v>
      </c>
      <c r="S54" s="91">
        <v>-82942.710510000004</v>
      </c>
      <c r="T54" s="91">
        <v>-71883.68244199999</v>
      </c>
      <c r="U54" s="91">
        <v>-60824.654373999998</v>
      </c>
      <c r="V54" s="91">
        <v>-49765.626305999991</v>
      </c>
      <c r="W54" s="91">
        <v>-38706.598237999999</v>
      </c>
      <c r="X54" s="91">
        <v>-27647.570169999999</v>
      </c>
      <c r="Y54" s="91">
        <v>-16588.542101999999</v>
      </c>
      <c r="Z54" s="91">
        <v>-5529.5140339999989</v>
      </c>
      <c r="AA54" s="91">
        <v>0</v>
      </c>
      <c r="AB54" s="91">
        <v>0</v>
      </c>
      <c r="AC54" s="91">
        <v>0</v>
      </c>
      <c r="AD54" s="91">
        <v>0</v>
      </c>
      <c r="AE54" s="91">
        <v>0</v>
      </c>
      <c r="AF54" s="91">
        <v>0</v>
      </c>
      <c r="AG54" s="91">
        <v>0</v>
      </c>
      <c r="AH54" s="91">
        <v>-3185000.0835839994</v>
      </c>
    </row>
    <row r="55" spans="1:34" s="67" customFormat="1" ht="15.75" x14ac:dyDescent="0.25">
      <c r="A55" s="77" t="s">
        <v>230</v>
      </c>
      <c r="B55" s="81">
        <f t="shared" ref="B55" si="0">SUM(B56:B57)</f>
        <v>0</v>
      </c>
      <c r="C55" s="91">
        <v>-259887.15959799997</v>
      </c>
      <c r="D55" s="91">
        <v>-248828.13152999996</v>
      </c>
      <c r="E55" s="91">
        <v>-237769.10346199994</v>
      </c>
      <c r="F55" s="91">
        <v>-226710.07539399996</v>
      </c>
      <c r="G55" s="91">
        <v>-215651.04732599997</v>
      </c>
      <c r="H55" s="91">
        <v>-204592.01925799999</v>
      </c>
      <c r="I55" s="91">
        <v>-193532.99119</v>
      </c>
      <c r="J55" s="91">
        <v>-182473.96312199999</v>
      </c>
      <c r="K55" s="91">
        <v>-171414.93505399997</v>
      </c>
      <c r="L55" s="91">
        <v>-160355.90698599999</v>
      </c>
      <c r="M55" s="91">
        <v>-149296.87891799997</v>
      </c>
      <c r="N55" s="91">
        <v>-138237.85084999999</v>
      </c>
      <c r="O55" s="91">
        <v>-127178.822782</v>
      </c>
      <c r="P55" s="91">
        <v>-116119.79471399999</v>
      </c>
      <c r="Q55" s="91">
        <v>-105060.76664599999</v>
      </c>
      <c r="R55" s="91">
        <v>-94001.73857799999</v>
      </c>
      <c r="S55" s="91">
        <v>-82942.710510000004</v>
      </c>
      <c r="T55" s="91">
        <v>-71883.68244199999</v>
      </c>
      <c r="U55" s="91">
        <v>-60824.654373999998</v>
      </c>
      <c r="V55" s="91">
        <v>-49765.626305999991</v>
      </c>
      <c r="W55" s="91">
        <v>-38706.598237999999</v>
      </c>
      <c r="X55" s="91">
        <v>-27647.570169999999</v>
      </c>
      <c r="Y55" s="91">
        <v>-16588.542101999999</v>
      </c>
      <c r="Z55" s="91">
        <v>-5529.5140339999989</v>
      </c>
      <c r="AA55" s="91">
        <v>0</v>
      </c>
      <c r="AB55" s="91">
        <v>0</v>
      </c>
      <c r="AC55" s="91">
        <v>0</v>
      </c>
      <c r="AD55" s="91">
        <v>0</v>
      </c>
      <c r="AE55" s="91">
        <v>0</v>
      </c>
      <c r="AF55" s="91">
        <v>0</v>
      </c>
      <c r="AG55" s="91">
        <v>0</v>
      </c>
      <c r="AH55" s="91">
        <v>-3185000.0835839994</v>
      </c>
    </row>
    <row r="56" spans="1:34" s="67" customFormat="1" ht="15.75" x14ac:dyDescent="0.25">
      <c r="A56" s="92" t="s">
        <v>231</v>
      </c>
      <c r="B56" s="81">
        <v>0</v>
      </c>
      <c r="C56" s="91">
        <v>-502683.09399999998</v>
      </c>
      <c r="D56" s="91">
        <v>-502683.09399999998</v>
      </c>
      <c r="E56" s="91">
        <v>-502683.09399999998</v>
      </c>
      <c r="F56" s="91">
        <v>-502683.09399999998</v>
      </c>
      <c r="G56" s="91">
        <v>-502683.09399999998</v>
      </c>
      <c r="H56" s="91">
        <v>-502683.09399999998</v>
      </c>
      <c r="I56" s="91">
        <v>-502683.09399999998</v>
      </c>
      <c r="J56" s="91">
        <v>-502683.09399999998</v>
      </c>
      <c r="K56" s="91">
        <v>-502683.09399999998</v>
      </c>
      <c r="L56" s="91">
        <v>-502683.09399999998</v>
      </c>
      <c r="M56" s="91">
        <v>-502683.09399999998</v>
      </c>
      <c r="N56" s="91">
        <v>-502683.09399999998</v>
      </c>
      <c r="O56" s="91">
        <v>-502683.09399999998</v>
      </c>
      <c r="P56" s="91">
        <v>-502683.09399999998</v>
      </c>
      <c r="Q56" s="91">
        <v>-502683.09399999998</v>
      </c>
      <c r="R56" s="91">
        <v>-502683.09399999998</v>
      </c>
      <c r="S56" s="91">
        <v>-502683.09399999998</v>
      </c>
      <c r="T56" s="91">
        <v>-502683.09399999998</v>
      </c>
      <c r="U56" s="91">
        <v>-502683.09399999998</v>
      </c>
      <c r="V56" s="91">
        <v>-502683.09399999998</v>
      </c>
      <c r="W56" s="91">
        <v>-502683.09399999998</v>
      </c>
      <c r="X56" s="91">
        <v>-502683.09399999998</v>
      </c>
      <c r="Y56" s="91">
        <v>-502683.09399999998</v>
      </c>
      <c r="Z56" s="91">
        <v>-502683.09399999998</v>
      </c>
      <c r="AA56" s="91">
        <v>0</v>
      </c>
      <c r="AB56" s="91">
        <v>0</v>
      </c>
      <c r="AC56" s="91">
        <v>0</v>
      </c>
      <c r="AD56" s="91">
        <v>0</v>
      </c>
      <c r="AE56" s="91">
        <v>0</v>
      </c>
      <c r="AF56" s="91">
        <v>0</v>
      </c>
      <c r="AG56" s="91">
        <v>0</v>
      </c>
      <c r="AH56" s="91">
        <v>-12064394.255999999</v>
      </c>
    </row>
    <row r="57" spans="1:34" s="67" customFormat="1" ht="15.75" x14ac:dyDescent="0.25">
      <c r="A57" s="92" t="str">
        <f>A27</f>
        <v>Первый  ремонт объекта, лет после постройки</v>
      </c>
      <c r="B57" s="81">
        <f>-IF(B$36&lt;=$B$22,0,$B$21*(1+B$38)*$B$17)</f>
        <v>0</v>
      </c>
      <c r="C57" s="91">
        <v>-762570.25359799992</v>
      </c>
      <c r="D57" s="91">
        <v>-751511.22552999994</v>
      </c>
      <c r="E57" s="91">
        <v>-740452.19746199995</v>
      </c>
      <c r="F57" s="91">
        <v>-729393.16939399985</v>
      </c>
      <c r="G57" s="91">
        <v>-718334.14132599998</v>
      </c>
      <c r="H57" s="91">
        <v>-707275.11325799988</v>
      </c>
      <c r="I57" s="91">
        <v>-696216.0851899999</v>
      </c>
      <c r="J57" s="91">
        <v>-685157.05712200003</v>
      </c>
      <c r="K57" s="91">
        <v>-674098.02905400004</v>
      </c>
      <c r="L57" s="91">
        <v>-663039.00098600006</v>
      </c>
      <c r="M57" s="91">
        <v>-651979.97291799996</v>
      </c>
      <c r="N57" s="91">
        <v>-640920.94484999997</v>
      </c>
      <c r="O57" s="91">
        <v>-629861.91678199999</v>
      </c>
      <c r="P57" s="91">
        <v>-618802.888714</v>
      </c>
      <c r="Q57" s="91">
        <v>-607743.86064600002</v>
      </c>
      <c r="R57" s="91">
        <v>-596684.83257799991</v>
      </c>
      <c r="S57" s="91">
        <v>-585625.80450999993</v>
      </c>
      <c r="T57" s="91">
        <v>-574566.77644199994</v>
      </c>
      <c r="U57" s="91">
        <v>-563507.74837399996</v>
      </c>
      <c r="V57" s="91">
        <v>-552448.72030599997</v>
      </c>
      <c r="W57" s="91">
        <v>-541389.69223799999</v>
      </c>
      <c r="X57" s="91">
        <v>-530330.66417</v>
      </c>
      <c r="Y57" s="91">
        <v>-519271.63610200002</v>
      </c>
      <c r="Z57" s="91">
        <v>-508212.60803399998</v>
      </c>
      <c r="AA57" s="91">
        <v>0</v>
      </c>
      <c r="AB57" s="91">
        <v>0</v>
      </c>
      <c r="AC57" s="91">
        <v>0</v>
      </c>
      <c r="AD57" s="91">
        <v>0</v>
      </c>
      <c r="AE57" s="91">
        <v>0</v>
      </c>
      <c r="AF57" s="91">
        <v>0</v>
      </c>
      <c r="AG57" s="91">
        <v>0</v>
      </c>
      <c r="AH57" s="91">
        <v>-15249394.339584002</v>
      </c>
    </row>
    <row r="58" spans="1:34" s="67" customFormat="1" ht="15.75" x14ac:dyDescent="0.25">
      <c r="A58" s="92" t="s">
        <v>232</v>
      </c>
      <c r="B58" s="81">
        <v>0</v>
      </c>
      <c r="C58" s="91">
        <v>0</v>
      </c>
      <c r="D58" s="91">
        <v>0</v>
      </c>
      <c r="E58" s="91">
        <v>0</v>
      </c>
      <c r="F58" s="91">
        <v>0</v>
      </c>
      <c r="G58" s="91">
        <v>0</v>
      </c>
      <c r="H58" s="91">
        <v>0</v>
      </c>
      <c r="I58" s="91">
        <v>0</v>
      </c>
      <c r="J58" s="91">
        <v>0</v>
      </c>
      <c r="K58" s="91">
        <v>0</v>
      </c>
      <c r="L58" s="91">
        <v>0</v>
      </c>
      <c r="M58" s="91">
        <v>0</v>
      </c>
      <c r="N58" s="91">
        <v>0</v>
      </c>
      <c r="O58" s="91">
        <v>0</v>
      </c>
      <c r="P58" s="91">
        <v>0</v>
      </c>
      <c r="Q58" s="91">
        <v>0</v>
      </c>
      <c r="R58" s="91">
        <v>0</v>
      </c>
      <c r="S58" s="91">
        <v>0</v>
      </c>
      <c r="T58" s="91">
        <v>0</v>
      </c>
      <c r="U58" s="91">
        <v>0</v>
      </c>
      <c r="V58" s="91">
        <v>0</v>
      </c>
      <c r="W58" s="91">
        <v>0</v>
      </c>
      <c r="X58" s="91">
        <v>0</v>
      </c>
      <c r="Y58" s="91">
        <v>0</v>
      </c>
      <c r="Z58" s="91">
        <v>0</v>
      </c>
      <c r="AA58" s="91">
        <v>0</v>
      </c>
      <c r="AB58" s="91">
        <v>0</v>
      </c>
      <c r="AC58" s="91">
        <v>0</v>
      </c>
      <c r="AD58" s="91">
        <v>0</v>
      </c>
      <c r="AE58" s="91">
        <v>0</v>
      </c>
      <c r="AF58" s="91">
        <v>0</v>
      </c>
      <c r="AG58" s="91">
        <v>0</v>
      </c>
      <c r="AH58" s="91">
        <v>0</v>
      </c>
    </row>
    <row r="59" spans="1:34" s="72" customFormat="1" ht="14.25" x14ac:dyDescent="0.25">
      <c r="A59" s="93" t="s">
        <v>605</v>
      </c>
      <c r="B59" s="90">
        <f>B54+B55</f>
        <v>0</v>
      </c>
      <c r="C59" s="91">
        <v>-762570.25359799992</v>
      </c>
      <c r="D59" s="91">
        <v>-751511.22552999994</v>
      </c>
      <c r="E59" s="91">
        <v>-740452.19746199995</v>
      </c>
      <c r="F59" s="91">
        <v>-729393.16939399985</v>
      </c>
      <c r="G59" s="91">
        <v>-718334.14132599998</v>
      </c>
      <c r="H59" s="91">
        <v>-707275.11325799988</v>
      </c>
      <c r="I59" s="91">
        <v>-696216.0851899999</v>
      </c>
      <c r="J59" s="91">
        <v>-685157.05712200003</v>
      </c>
      <c r="K59" s="91">
        <v>-674098.02905400004</v>
      </c>
      <c r="L59" s="91">
        <v>-663039.00098600006</v>
      </c>
      <c r="M59" s="91">
        <v>-651979.97291799996</v>
      </c>
      <c r="N59" s="91">
        <v>-640920.94484999997</v>
      </c>
      <c r="O59" s="91">
        <v>-629861.91678199999</v>
      </c>
      <c r="P59" s="91">
        <v>-618802.888714</v>
      </c>
      <c r="Q59" s="91">
        <v>-607743.86064600002</v>
      </c>
      <c r="R59" s="91">
        <v>-596684.83257799991</v>
      </c>
      <c r="S59" s="91">
        <v>-585625.80450999993</v>
      </c>
      <c r="T59" s="91">
        <v>-574566.77644199994</v>
      </c>
      <c r="U59" s="91">
        <v>-563507.74837399996</v>
      </c>
      <c r="V59" s="91">
        <v>-552448.72030599997</v>
      </c>
      <c r="W59" s="91">
        <v>-541389.69223799999</v>
      </c>
      <c r="X59" s="91">
        <v>-530330.66417</v>
      </c>
      <c r="Y59" s="91">
        <v>-519271.63610200002</v>
      </c>
      <c r="Z59" s="91">
        <v>-508212.60803399998</v>
      </c>
      <c r="AA59" s="91">
        <v>0</v>
      </c>
      <c r="AB59" s="91">
        <v>0</v>
      </c>
      <c r="AC59" s="91">
        <v>0</v>
      </c>
      <c r="AD59" s="91">
        <v>0</v>
      </c>
      <c r="AE59" s="91">
        <v>0</v>
      </c>
      <c r="AF59" s="91">
        <v>0</v>
      </c>
      <c r="AG59" s="91">
        <v>0</v>
      </c>
      <c r="AH59" s="91">
        <v>-15249394.339584002</v>
      </c>
    </row>
    <row r="60" spans="1:34" s="67" customFormat="1" ht="15.75" x14ac:dyDescent="0.25">
      <c r="A60" s="92" t="s">
        <v>233</v>
      </c>
      <c r="B60" s="81">
        <v>0</v>
      </c>
      <c r="C60" s="91">
        <v>0</v>
      </c>
      <c r="D60" s="91">
        <v>0</v>
      </c>
      <c r="E60" s="91">
        <v>0</v>
      </c>
      <c r="F60" s="91">
        <v>0</v>
      </c>
      <c r="G60" s="91">
        <v>0</v>
      </c>
      <c r="H60" s="91">
        <v>0</v>
      </c>
      <c r="I60" s="91">
        <v>0</v>
      </c>
      <c r="J60" s="91">
        <v>0</v>
      </c>
      <c r="K60" s="91">
        <v>0</v>
      </c>
      <c r="L60" s="91">
        <v>0</v>
      </c>
      <c r="M60" s="91">
        <v>0</v>
      </c>
      <c r="N60" s="91">
        <v>0</v>
      </c>
      <c r="O60" s="91">
        <v>0</v>
      </c>
      <c r="P60" s="91">
        <v>0</v>
      </c>
      <c r="Q60" s="91">
        <v>0</v>
      </c>
      <c r="R60" s="91">
        <v>0</v>
      </c>
      <c r="S60" s="91">
        <v>0</v>
      </c>
      <c r="T60" s="91">
        <v>0</v>
      </c>
      <c r="U60" s="91">
        <v>0</v>
      </c>
      <c r="V60" s="91">
        <v>0</v>
      </c>
      <c r="W60" s="91">
        <v>0</v>
      </c>
      <c r="X60" s="91">
        <v>0</v>
      </c>
      <c r="Y60" s="91">
        <v>0</v>
      </c>
      <c r="Z60" s="91">
        <v>0</v>
      </c>
      <c r="AA60" s="91">
        <v>0</v>
      </c>
      <c r="AB60" s="91">
        <v>0</v>
      </c>
      <c r="AC60" s="91">
        <v>0</v>
      </c>
      <c r="AD60" s="91">
        <v>0</v>
      </c>
      <c r="AE60" s="91">
        <v>0</v>
      </c>
      <c r="AF60" s="91">
        <v>0</v>
      </c>
      <c r="AG60" s="91">
        <v>0</v>
      </c>
      <c r="AH60" s="91">
        <v>0</v>
      </c>
    </row>
    <row r="61" spans="1:34" s="72" customFormat="1" ht="14.25" x14ac:dyDescent="0.25">
      <c r="A61" s="93" t="s">
        <v>239</v>
      </c>
      <c r="B61" s="90">
        <f>B59+B60</f>
        <v>0</v>
      </c>
      <c r="C61" s="91">
        <v>-762570.25359799992</v>
      </c>
      <c r="D61" s="91">
        <v>-751511.22552999994</v>
      </c>
      <c r="E61" s="91">
        <v>-740452.19746199995</v>
      </c>
      <c r="F61" s="91">
        <v>-729393.16939399985</v>
      </c>
      <c r="G61" s="91">
        <v>-718334.14132599998</v>
      </c>
      <c r="H61" s="91">
        <v>-707275.11325799988</v>
      </c>
      <c r="I61" s="91">
        <v>-696216.0851899999</v>
      </c>
      <c r="J61" s="91">
        <v>-685157.05712200003</v>
      </c>
      <c r="K61" s="91">
        <v>-674098.02905400004</v>
      </c>
      <c r="L61" s="91">
        <v>-663039.00098600006</v>
      </c>
      <c r="M61" s="91">
        <v>-651979.97291799996</v>
      </c>
      <c r="N61" s="91">
        <v>-640920.94484999997</v>
      </c>
      <c r="O61" s="91">
        <v>-629861.91678199999</v>
      </c>
      <c r="P61" s="91">
        <v>-618802.888714</v>
      </c>
      <c r="Q61" s="91">
        <v>-607743.86064600002</v>
      </c>
      <c r="R61" s="91">
        <v>-596684.83257799991</v>
      </c>
      <c r="S61" s="91">
        <v>-585625.80450999993</v>
      </c>
      <c r="T61" s="91">
        <v>-574566.77644199994</v>
      </c>
      <c r="U61" s="91">
        <v>-563507.74837399996</v>
      </c>
      <c r="V61" s="91">
        <v>-552448.72030599997</v>
      </c>
      <c r="W61" s="91">
        <v>-541389.69223799999</v>
      </c>
      <c r="X61" s="91">
        <v>-530330.66417</v>
      </c>
      <c r="Y61" s="91">
        <v>-519271.63610200002</v>
      </c>
      <c r="Z61" s="91">
        <v>-508212.60803399998</v>
      </c>
      <c r="AA61" s="91">
        <v>0</v>
      </c>
      <c r="AB61" s="91">
        <v>0</v>
      </c>
      <c r="AC61" s="91">
        <v>0</v>
      </c>
      <c r="AD61" s="91">
        <v>0</v>
      </c>
      <c r="AE61" s="91">
        <v>0</v>
      </c>
      <c r="AF61" s="91">
        <v>0</v>
      </c>
      <c r="AG61" s="91">
        <v>0</v>
      </c>
      <c r="AH61" s="91">
        <v>-15249394.339584002</v>
      </c>
    </row>
    <row r="62" spans="1:34" s="67" customFormat="1" ht="15.75" x14ac:dyDescent="0.25">
      <c r="A62" s="92" t="s">
        <v>234</v>
      </c>
      <c r="B62" s="81">
        <f>-B51</f>
        <v>0</v>
      </c>
      <c r="C62" s="91">
        <v>0</v>
      </c>
      <c r="D62" s="91">
        <v>0</v>
      </c>
      <c r="E62" s="91">
        <v>0</v>
      </c>
      <c r="F62" s="91">
        <v>0</v>
      </c>
      <c r="G62" s="91">
        <v>0</v>
      </c>
      <c r="H62" s="91">
        <v>0</v>
      </c>
      <c r="I62" s="91">
        <v>0</v>
      </c>
      <c r="J62" s="91">
        <v>0</v>
      </c>
      <c r="K62" s="91">
        <v>0</v>
      </c>
      <c r="L62" s="91">
        <v>0</v>
      </c>
      <c r="M62" s="91">
        <v>0</v>
      </c>
      <c r="N62" s="91">
        <v>0</v>
      </c>
      <c r="O62" s="91">
        <v>0</v>
      </c>
      <c r="P62" s="91">
        <v>0</v>
      </c>
      <c r="Q62" s="91">
        <v>0</v>
      </c>
      <c r="R62" s="91">
        <v>0</v>
      </c>
      <c r="S62" s="91">
        <v>0</v>
      </c>
      <c r="T62" s="91">
        <v>0</v>
      </c>
      <c r="U62" s="91">
        <v>0</v>
      </c>
      <c r="V62" s="91">
        <v>0</v>
      </c>
      <c r="W62" s="91">
        <v>0</v>
      </c>
      <c r="X62" s="91">
        <v>0</v>
      </c>
      <c r="Y62" s="91">
        <v>0</v>
      </c>
      <c r="Z62" s="91">
        <v>0</v>
      </c>
      <c r="AA62" s="91">
        <v>0</v>
      </c>
      <c r="AB62" s="91">
        <v>0</v>
      </c>
      <c r="AC62" s="91">
        <v>0</v>
      </c>
      <c r="AD62" s="91">
        <v>0</v>
      </c>
      <c r="AE62" s="91">
        <v>0</v>
      </c>
      <c r="AF62" s="91">
        <v>0</v>
      </c>
      <c r="AG62" s="91">
        <v>0</v>
      </c>
      <c r="AH62" s="91">
        <v>0</v>
      </c>
    </row>
    <row r="63" spans="1:34" s="72" customFormat="1" ht="14.25" x14ac:dyDescent="0.25">
      <c r="A63" s="93" t="s">
        <v>235</v>
      </c>
      <c r="B63" s="90">
        <f>B61+B62</f>
        <v>0</v>
      </c>
      <c r="C63" s="91">
        <v>0</v>
      </c>
      <c r="D63" s="91">
        <v>0</v>
      </c>
      <c r="E63" s="91">
        <v>0</v>
      </c>
      <c r="F63" s="91">
        <v>0</v>
      </c>
      <c r="G63" s="91">
        <v>0</v>
      </c>
      <c r="H63" s="91">
        <v>0</v>
      </c>
      <c r="I63" s="91">
        <v>0</v>
      </c>
      <c r="J63" s="91">
        <v>0</v>
      </c>
      <c r="K63" s="91">
        <v>0</v>
      </c>
      <c r="L63" s="91">
        <v>0</v>
      </c>
      <c r="M63" s="91">
        <v>0</v>
      </c>
      <c r="N63" s="91">
        <v>0</v>
      </c>
      <c r="O63" s="91">
        <v>0</v>
      </c>
      <c r="P63" s="91">
        <v>0</v>
      </c>
      <c r="Q63" s="91">
        <v>0</v>
      </c>
      <c r="R63" s="91">
        <v>0</v>
      </c>
      <c r="S63" s="91">
        <v>0</v>
      </c>
      <c r="T63" s="91">
        <v>0</v>
      </c>
      <c r="U63" s="91">
        <v>0</v>
      </c>
      <c r="V63" s="91">
        <v>0</v>
      </c>
      <c r="W63" s="91">
        <v>0</v>
      </c>
      <c r="X63" s="91">
        <v>0</v>
      </c>
      <c r="Y63" s="91">
        <v>0</v>
      </c>
      <c r="Z63" s="91">
        <v>0</v>
      </c>
      <c r="AA63" s="91">
        <v>0</v>
      </c>
      <c r="AB63" s="91">
        <v>0</v>
      </c>
      <c r="AC63" s="91">
        <v>0</v>
      </c>
      <c r="AD63" s="91">
        <v>0</v>
      </c>
      <c r="AE63" s="91">
        <v>0</v>
      </c>
      <c r="AF63" s="91">
        <v>0</v>
      </c>
      <c r="AG63" s="91">
        <v>0</v>
      </c>
      <c r="AH63" s="91">
        <v>0</v>
      </c>
    </row>
    <row r="64" spans="1:34" s="67" customFormat="1" ht="15.75" x14ac:dyDescent="0.25">
      <c r="A64" s="92" t="s">
        <v>236</v>
      </c>
      <c r="B64" s="81">
        <f>-B63*$B$25</f>
        <v>0</v>
      </c>
      <c r="C64" s="91">
        <v>0</v>
      </c>
      <c r="D64" s="91">
        <v>0</v>
      </c>
      <c r="E64" s="91">
        <v>0</v>
      </c>
      <c r="F64" s="91">
        <v>0</v>
      </c>
      <c r="G64" s="91">
        <v>0</v>
      </c>
      <c r="H64" s="91">
        <v>0</v>
      </c>
      <c r="I64" s="91">
        <v>0</v>
      </c>
      <c r="J64" s="91">
        <v>0</v>
      </c>
      <c r="K64" s="91">
        <v>0</v>
      </c>
      <c r="L64" s="91">
        <v>0</v>
      </c>
      <c r="M64" s="91">
        <v>0</v>
      </c>
      <c r="N64" s="91">
        <v>0</v>
      </c>
      <c r="O64" s="91">
        <v>0</v>
      </c>
      <c r="P64" s="91">
        <v>0</v>
      </c>
      <c r="Q64" s="91">
        <v>0</v>
      </c>
      <c r="R64" s="91">
        <v>0</v>
      </c>
      <c r="S64" s="91">
        <v>0</v>
      </c>
      <c r="T64" s="91">
        <v>0</v>
      </c>
      <c r="U64" s="91">
        <v>0</v>
      </c>
      <c r="V64" s="91">
        <v>0</v>
      </c>
      <c r="W64" s="91">
        <v>0</v>
      </c>
      <c r="X64" s="91">
        <v>0</v>
      </c>
      <c r="Y64" s="91">
        <v>0</v>
      </c>
      <c r="Z64" s="91">
        <v>0</v>
      </c>
      <c r="AA64" s="91">
        <v>0</v>
      </c>
      <c r="AB64" s="91">
        <v>0</v>
      </c>
      <c r="AC64" s="91">
        <v>0</v>
      </c>
      <c r="AD64" s="91">
        <v>0</v>
      </c>
      <c r="AE64" s="91">
        <v>0</v>
      </c>
      <c r="AF64" s="91">
        <v>0</v>
      </c>
      <c r="AG64" s="91">
        <v>0</v>
      </c>
      <c r="AH64" s="91">
        <v>0</v>
      </c>
    </row>
    <row r="65" spans="1:34" s="96" customFormat="1" ht="16.5" thickBot="1" x14ac:dyDescent="0.3">
      <c r="A65" s="94" t="s">
        <v>237</v>
      </c>
      <c r="B65" s="95">
        <f>B63+B64</f>
        <v>0</v>
      </c>
      <c r="C65" s="91">
        <v>-762570.25359799992</v>
      </c>
      <c r="D65" s="91">
        <v>-751511.22552999994</v>
      </c>
      <c r="E65" s="91">
        <v>-740452.19746199995</v>
      </c>
      <c r="F65" s="91">
        <v>-729393.16939399985</v>
      </c>
      <c r="G65" s="91">
        <v>-718334.14132599998</v>
      </c>
      <c r="H65" s="91">
        <v>-707275.11325799988</v>
      </c>
      <c r="I65" s="91">
        <v>-696216.0851899999</v>
      </c>
      <c r="J65" s="91">
        <v>-685157.05712200003</v>
      </c>
      <c r="K65" s="91">
        <v>-674098.02905400004</v>
      </c>
      <c r="L65" s="91">
        <v>-663039.00098600006</v>
      </c>
      <c r="M65" s="91">
        <v>-651979.97291799996</v>
      </c>
      <c r="N65" s="91">
        <v>-640920.94484999997</v>
      </c>
      <c r="O65" s="91">
        <v>-629861.91678199999</v>
      </c>
      <c r="P65" s="91">
        <v>-618802.888714</v>
      </c>
      <c r="Q65" s="91">
        <v>-607743.86064600002</v>
      </c>
      <c r="R65" s="91">
        <v>-596684.83257799991</v>
      </c>
      <c r="S65" s="91">
        <v>-585625.80450999993</v>
      </c>
      <c r="T65" s="91">
        <v>-574566.77644199994</v>
      </c>
      <c r="U65" s="91">
        <v>-563507.74837399996</v>
      </c>
      <c r="V65" s="91">
        <v>-552448.72030599997</v>
      </c>
      <c r="W65" s="91">
        <v>-541389.69223799999</v>
      </c>
      <c r="X65" s="91">
        <v>-530330.66417</v>
      </c>
      <c r="Y65" s="91">
        <v>-519271.63610200002</v>
      </c>
      <c r="Z65" s="91">
        <v>-508212.60803399998</v>
      </c>
      <c r="AA65" s="91">
        <v>0</v>
      </c>
      <c r="AB65" s="91">
        <v>0</v>
      </c>
      <c r="AC65" s="91">
        <v>0</v>
      </c>
      <c r="AD65" s="91">
        <v>0</v>
      </c>
      <c r="AE65" s="91">
        <v>0</v>
      </c>
      <c r="AF65" s="91">
        <v>0</v>
      </c>
      <c r="AG65" s="91">
        <v>0</v>
      </c>
      <c r="AH65" s="91">
        <v>-15249394.339584002</v>
      </c>
    </row>
    <row r="66" spans="1:34" s="67" customFormat="1" ht="16.5" thickBot="1" x14ac:dyDescent="0.3">
      <c r="A66" s="88"/>
      <c r="B66" s="97"/>
      <c r="C66" s="97"/>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98"/>
    </row>
    <row r="67" spans="1:34" s="67" customFormat="1" ht="15.75" x14ac:dyDescent="0.25">
      <c r="A67" s="74" t="s">
        <v>238</v>
      </c>
      <c r="B67" s="86">
        <v>0</v>
      </c>
      <c r="C67" s="86">
        <v>1</v>
      </c>
      <c r="D67" s="86">
        <v>2</v>
      </c>
      <c r="E67" s="86">
        <v>3</v>
      </c>
      <c r="F67" s="86">
        <v>4</v>
      </c>
      <c r="G67" s="86">
        <v>5</v>
      </c>
      <c r="H67" s="86">
        <v>6</v>
      </c>
      <c r="I67" s="86">
        <v>7</v>
      </c>
      <c r="J67" s="86">
        <v>8</v>
      </c>
      <c r="K67" s="86">
        <v>9</v>
      </c>
      <c r="L67" s="86">
        <v>10</v>
      </c>
      <c r="M67" s="86">
        <v>11</v>
      </c>
      <c r="N67" s="86">
        <v>12</v>
      </c>
      <c r="O67" s="86">
        <v>13</v>
      </c>
      <c r="P67" s="86">
        <v>14</v>
      </c>
      <c r="Q67" s="86">
        <v>15</v>
      </c>
      <c r="R67" s="86">
        <v>16</v>
      </c>
      <c r="S67" s="86">
        <v>17</v>
      </c>
      <c r="T67" s="86">
        <v>18</v>
      </c>
      <c r="U67" s="86">
        <v>19</v>
      </c>
      <c r="V67" s="86">
        <v>20</v>
      </c>
      <c r="W67" s="86">
        <v>21</v>
      </c>
      <c r="X67" s="86">
        <v>22</v>
      </c>
      <c r="Y67" s="86">
        <v>23</v>
      </c>
      <c r="Z67" s="86">
        <v>24</v>
      </c>
      <c r="AA67" s="86">
        <v>25</v>
      </c>
      <c r="AB67" s="86">
        <v>26</v>
      </c>
      <c r="AC67" s="86">
        <v>27</v>
      </c>
      <c r="AD67" s="86">
        <v>28</v>
      </c>
      <c r="AE67" s="86">
        <v>29</v>
      </c>
      <c r="AF67" s="86">
        <v>30</v>
      </c>
      <c r="AG67" s="86">
        <v>31</v>
      </c>
      <c r="AH67" s="86">
        <v>32</v>
      </c>
    </row>
    <row r="68" spans="1:34" s="72" customFormat="1" ht="14.25" x14ac:dyDescent="0.25">
      <c r="A68" s="89" t="s">
        <v>239</v>
      </c>
      <c r="B68" s="90">
        <f t="shared" ref="B68" si="1">B61</f>
        <v>0</v>
      </c>
      <c r="C68" s="90">
        <v>0</v>
      </c>
      <c r="D68" s="90">
        <v>0</v>
      </c>
      <c r="E68" s="90">
        <v>0</v>
      </c>
      <c r="F68" s="90">
        <v>0</v>
      </c>
      <c r="G68" s="90">
        <v>0</v>
      </c>
      <c r="H68" s="90">
        <v>0</v>
      </c>
      <c r="I68" s="90">
        <v>0</v>
      </c>
      <c r="J68" s="90">
        <v>0</v>
      </c>
      <c r="K68" s="90">
        <v>0</v>
      </c>
      <c r="L68" s="90">
        <v>0</v>
      </c>
      <c r="M68" s="90">
        <v>0</v>
      </c>
      <c r="N68" s="90">
        <v>0</v>
      </c>
      <c r="O68" s="90">
        <v>0</v>
      </c>
      <c r="P68" s="90">
        <v>0</v>
      </c>
      <c r="Q68" s="90">
        <v>0</v>
      </c>
      <c r="R68" s="90">
        <v>0</v>
      </c>
      <c r="S68" s="90">
        <v>0</v>
      </c>
      <c r="T68" s="90">
        <v>0</v>
      </c>
      <c r="U68" s="90">
        <v>0</v>
      </c>
      <c r="V68" s="90">
        <v>0</v>
      </c>
      <c r="W68" s="90">
        <v>0</v>
      </c>
      <c r="X68" s="90">
        <v>0</v>
      </c>
      <c r="Y68" s="90">
        <v>0</v>
      </c>
      <c r="Z68" s="90">
        <v>0</v>
      </c>
      <c r="AA68" s="90">
        <v>0</v>
      </c>
      <c r="AB68" s="90">
        <v>0</v>
      </c>
      <c r="AC68" s="90">
        <v>0</v>
      </c>
      <c r="AD68" s="90">
        <v>0</v>
      </c>
      <c r="AE68" s="90">
        <v>0</v>
      </c>
      <c r="AF68" s="90">
        <v>0</v>
      </c>
      <c r="AG68" s="90">
        <v>0</v>
      </c>
      <c r="AH68" s="90">
        <v>0</v>
      </c>
    </row>
    <row r="69" spans="1:34" s="67" customFormat="1" ht="15.75" x14ac:dyDescent="0.25">
      <c r="A69" s="92" t="s">
        <v>233</v>
      </c>
      <c r="B69" s="81">
        <f>-B60</f>
        <v>0</v>
      </c>
      <c r="C69" s="90">
        <v>64971.789899499992</v>
      </c>
      <c r="D69" s="90">
        <v>-2764.7570170000081</v>
      </c>
      <c r="E69" s="90">
        <v>-2764.7570170000008</v>
      </c>
      <c r="F69" s="90">
        <v>-2764.7570170000008</v>
      </c>
      <c r="G69" s="90">
        <v>-2764.7570169999935</v>
      </c>
      <c r="H69" s="90">
        <v>-2764.7570169999935</v>
      </c>
      <c r="I69" s="90">
        <v>-2764.7570170000008</v>
      </c>
      <c r="J69" s="90">
        <v>-2764.7570170000008</v>
      </c>
      <c r="K69" s="90">
        <v>-2764.7570170000008</v>
      </c>
      <c r="L69" s="90">
        <v>-2764.7570170000008</v>
      </c>
      <c r="M69" s="90">
        <v>-2764.7570170000008</v>
      </c>
      <c r="N69" s="90">
        <v>-2764.7570169999935</v>
      </c>
      <c r="O69" s="90">
        <v>-2764.7570170000008</v>
      </c>
      <c r="P69" s="90">
        <v>-2764.7570170000008</v>
      </c>
      <c r="Q69" s="90">
        <v>-2764.7570170000008</v>
      </c>
      <c r="R69" s="90">
        <v>-2764.7570170000008</v>
      </c>
      <c r="S69" s="90">
        <v>-2764.7570169999972</v>
      </c>
      <c r="T69" s="90">
        <v>-2764.7570170000008</v>
      </c>
      <c r="U69" s="90">
        <v>-2764.757016999999</v>
      </c>
      <c r="V69" s="90">
        <v>-2764.7570170000008</v>
      </c>
      <c r="W69" s="90">
        <v>-2764.757016999999</v>
      </c>
      <c r="X69" s="90">
        <v>-2764.7570169999999</v>
      </c>
      <c r="Y69" s="90">
        <v>-2764.7570169999999</v>
      </c>
      <c r="Z69" s="90">
        <v>-2764.7570169999999</v>
      </c>
      <c r="AA69" s="90">
        <v>-1382.3785084999997</v>
      </c>
      <c r="AB69" s="90">
        <v>0</v>
      </c>
      <c r="AC69" s="90">
        <v>0</v>
      </c>
      <c r="AD69" s="90">
        <v>0</v>
      </c>
      <c r="AE69" s="90">
        <v>0</v>
      </c>
      <c r="AF69" s="90">
        <v>0</v>
      </c>
      <c r="AG69" s="90">
        <v>0</v>
      </c>
      <c r="AH69" s="90">
        <v>-2.2204460492503131E-13</v>
      </c>
    </row>
    <row r="70" spans="1:34" s="67" customFormat="1" ht="15.75" x14ac:dyDescent="0.25">
      <c r="A70" s="92" t="s">
        <v>234</v>
      </c>
      <c r="B70" s="81">
        <f t="shared" ref="B70" si="2">B62</f>
        <v>0</v>
      </c>
      <c r="C70" s="90">
        <v>14829151.273</v>
      </c>
      <c r="D70" s="90">
        <v>0</v>
      </c>
      <c r="E70" s="90">
        <v>0</v>
      </c>
      <c r="F70" s="90">
        <v>0</v>
      </c>
      <c r="G70" s="90">
        <v>0</v>
      </c>
      <c r="H70" s="90">
        <v>0</v>
      </c>
      <c r="I70" s="90">
        <v>0</v>
      </c>
      <c r="J70" s="90">
        <v>0</v>
      </c>
      <c r="K70" s="90">
        <v>0</v>
      </c>
      <c r="L70" s="90">
        <v>0</v>
      </c>
      <c r="M70" s="90">
        <v>0</v>
      </c>
      <c r="N70" s="90">
        <v>0</v>
      </c>
      <c r="O70" s="90">
        <v>0</v>
      </c>
      <c r="P70" s="90">
        <v>0</v>
      </c>
      <c r="Q70" s="90">
        <v>0</v>
      </c>
      <c r="R70" s="90">
        <v>0</v>
      </c>
      <c r="S70" s="90">
        <v>0</v>
      </c>
      <c r="T70" s="90">
        <v>0</v>
      </c>
      <c r="U70" s="90">
        <v>0</v>
      </c>
      <c r="V70" s="90">
        <v>0</v>
      </c>
      <c r="W70" s="90">
        <v>0</v>
      </c>
      <c r="X70" s="90">
        <v>0</v>
      </c>
      <c r="Y70" s="90">
        <v>0</v>
      </c>
      <c r="Z70" s="90">
        <v>0</v>
      </c>
      <c r="AA70" s="90">
        <v>0</v>
      </c>
      <c r="AB70" s="90">
        <v>0</v>
      </c>
      <c r="AC70" s="90">
        <v>0</v>
      </c>
      <c r="AD70" s="90">
        <v>0</v>
      </c>
      <c r="AE70" s="90">
        <v>0</v>
      </c>
      <c r="AF70" s="90">
        <v>0</v>
      </c>
      <c r="AG70" s="90">
        <v>0</v>
      </c>
      <c r="AH70" s="90">
        <v>14829151.273</v>
      </c>
    </row>
    <row r="71" spans="1:34" s="67" customFormat="1" ht="15.75" x14ac:dyDescent="0.25">
      <c r="A71" s="92" t="s">
        <v>236</v>
      </c>
      <c r="B71" s="81">
        <f>IF(SUM($B$58:B64)+SUM($A$65:A71)&gt;0,0,SUM($B$58:B64)-SUM($A$65:A71))</f>
        <v>0</v>
      </c>
      <c r="C71" s="90">
        <v>0</v>
      </c>
      <c r="D71" s="90">
        <v>0</v>
      </c>
      <c r="E71" s="90">
        <v>0</v>
      </c>
      <c r="F71" s="90">
        <v>0</v>
      </c>
      <c r="G71" s="90">
        <v>0</v>
      </c>
      <c r="H71" s="90">
        <v>0</v>
      </c>
      <c r="I71" s="90">
        <v>0</v>
      </c>
      <c r="J71" s="90">
        <v>0</v>
      </c>
      <c r="K71" s="90">
        <v>0</v>
      </c>
      <c r="L71" s="90">
        <v>0</v>
      </c>
      <c r="M71" s="90">
        <v>0</v>
      </c>
      <c r="N71" s="90">
        <v>0</v>
      </c>
      <c r="O71" s="90">
        <v>0</v>
      </c>
      <c r="P71" s="90">
        <v>0</v>
      </c>
      <c r="Q71" s="90">
        <v>0</v>
      </c>
      <c r="R71" s="90">
        <v>0</v>
      </c>
      <c r="S71" s="90">
        <v>0</v>
      </c>
      <c r="T71" s="90">
        <v>0</v>
      </c>
      <c r="U71" s="90">
        <v>0</v>
      </c>
      <c r="V71" s="90">
        <v>0</v>
      </c>
      <c r="W71" s="90">
        <v>0</v>
      </c>
      <c r="X71" s="90">
        <v>0</v>
      </c>
      <c r="Y71" s="90">
        <v>0</v>
      </c>
      <c r="Z71" s="90">
        <v>0</v>
      </c>
      <c r="AA71" s="90">
        <v>0</v>
      </c>
      <c r="AB71" s="90">
        <v>0</v>
      </c>
      <c r="AC71" s="90">
        <v>0</v>
      </c>
      <c r="AD71" s="90">
        <v>0</v>
      </c>
      <c r="AE71" s="90">
        <v>0</v>
      </c>
      <c r="AF71" s="90">
        <v>0</v>
      </c>
      <c r="AG71" s="90">
        <v>0</v>
      </c>
      <c r="AH71" s="90">
        <v>0</v>
      </c>
    </row>
    <row r="72" spans="1:34" s="67" customFormat="1" ht="15.75" x14ac:dyDescent="0.25">
      <c r="A72" s="92" t="s">
        <v>240</v>
      </c>
      <c r="B72" s="81">
        <v>0</v>
      </c>
      <c r="C72" s="90">
        <v>-15024066.642698498</v>
      </c>
      <c r="D72" s="90">
        <v>-251592.88854699998</v>
      </c>
      <c r="E72" s="90">
        <v>-240533.86047899994</v>
      </c>
      <c r="F72" s="90">
        <v>-229474.83241099992</v>
      </c>
      <c r="G72" s="90">
        <v>-218415.80434299997</v>
      </c>
      <c r="H72" s="90">
        <v>-207356.77627499998</v>
      </c>
      <c r="I72" s="90">
        <v>-196297.748207</v>
      </c>
      <c r="J72" s="90">
        <v>-185238.72013899998</v>
      </c>
      <c r="K72" s="90">
        <v>-174179.69207099997</v>
      </c>
      <c r="L72" s="90">
        <v>-163120.66400299998</v>
      </c>
      <c r="M72" s="90">
        <v>-152061.63593499997</v>
      </c>
      <c r="N72" s="90">
        <v>-141002.60786699998</v>
      </c>
      <c r="O72" s="90">
        <v>-129943.57979899998</v>
      </c>
      <c r="P72" s="90">
        <v>-118884.55173099999</v>
      </c>
      <c r="Q72" s="90">
        <v>-107825.52366299999</v>
      </c>
      <c r="R72" s="90">
        <v>-96766.495594999986</v>
      </c>
      <c r="S72" s="90">
        <v>-85707.467526999986</v>
      </c>
      <c r="T72" s="90">
        <v>-74648.439459000001</v>
      </c>
      <c r="U72" s="90">
        <v>-63589.411391000001</v>
      </c>
      <c r="V72" s="90">
        <v>-52530.383322999995</v>
      </c>
      <c r="W72" s="90">
        <v>-41471.355255000002</v>
      </c>
      <c r="X72" s="90">
        <v>-30412.327186999999</v>
      </c>
      <c r="Y72" s="90">
        <v>-19353.299118999999</v>
      </c>
      <c r="Z72" s="90">
        <v>-8294.2710509999997</v>
      </c>
      <c r="AA72" s="90">
        <v>-1382.3785084999997</v>
      </c>
      <c r="AB72" s="90">
        <v>0</v>
      </c>
      <c r="AC72" s="90">
        <v>0</v>
      </c>
      <c r="AD72" s="90">
        <v>0</v>
      </c>
      <c r="AE72" s="90">
        <v>0</v>
      </c>
      <c r="AF72" s="90">
        <v>0</v>
      </c>
      <c r="AG72" s="90">
        <v>0</v>
      </c>
      <c r="AH72" s="90">
        <v>-18014151.356584001</v>
      </c>
    </row>
    <row r="73" spans="1:34" s="67" customFormat="1" ht="15.75" x14ac:dyDescent="0.25">
      <c r="A73" s="92" t="s">
        <v>241</v>
      </c>
      <c r="B73" s="81">
        <f>-B54*(B34)</f>
        <v>0</v>
      </c>
      <c r="C73" s="90">
        <v>-15024066.642698498</v>
      </c>
      <c r="D73" s="90">
        <v>-15275659.5312455</v>
      </c>
      <c r="E73" s="90">
        <v>-15516193.391724499</v>
      </c>
      <c r="F73" s="90">
        <v>-15745668.224135499</v>
      </c>
      <c r="G73" s="90">
        <v>-15964084.0284785</v>
      </c>
      <c r="H73" s="90">
        <v>-16171440.804753499</v>
      </c>
      <c r="I73" s="90">
        <v>-16367738.5529605</v>
      </c>
      <c r="J73" s="90">
        <v>-16552977.273099499</v>
      </c>
      <c r="K73" s="90">
        <v>-16727156.965170499</v>
      </c>
      <c r="L73" s="90">
        <v>-16890277.629173499</v>
      </c>
      <c r="M73" s="90">
        <v>-17042339.265108496</v>
      </c>
      <c r="N73" s="90">
        <v>-17183341.872975498</v>
      </c>
      <c r="O73" s="90">
        <v>-17313285.452774499</v>
      </c>
      <c r="P73" s="90">
        <v>-17432170.0045055</v>
      </c>
      <c r="Q73" s="90">
        <v>-17539995.528168499</v>
      </c>
      <c r="R73" s="90">
        <v>-17636762.0237635</v>
      </c>
      <c r="S73" s="90">
        <v>-17722469.491290499</v>
      </c>
      <c r="T73" s="90">
        <v>-17797117.930749502</v>
      </c>
      <c r="U73" s="90">
        <v>-17860707.3421405</v>
      </c>
      <c r="V73" s="90">
        <v>-17913237.725463498</v>
      </c>
      <c r="W73" s="90">
        <v>-17954709.080718499</v>
      </c>
      <c r="X73" s="90">
        <v>-17985121.4079055</v>
      </c>
      <c r="Y73" s="90">
        <v>-18004474.7070245</v>
      </c>
      <c r="Z73" s="90">
        <v>-18012768.978075501</v>
      </c>
      <c r="AA73" s="90">
        <v>-18014151.356584001</v>
      </c>
      <c r="AB73" s="90">
        <v>-18014151.356584001</v>
      </c>
      <c r="AC73" s="90">
        <v>-18014151.356584001</v>
      </c>
      <c r="AD73" s="90">
        <v>-18014151.356584001</v>
      </c>
      <c r="AE73" s="90">
        <v>-18014151.356584001</v>
      </c>
      <c r="AF73" s="90">
        <v>-18014151.356584001</v>
      </c>
      <c r="AG73" s="90">
        <v>0</v>
      </c>
      <c r="AH73" s="90">
        <v>0</v>
      </c>
    </row>
    <row r="74" spans="1:34" s="67" customFormat="1" ht="15.75" x14ac:dyDescent="0.25">
      <c r="A74" s="92" t="s">
        <v>242</v>
      </c>
      <c r="B74" s="81">
        <v>0</v>
      </c>
      <c r="C74" s="90">
        <v>-1195</v>
      </c>
      <c r="D74" s="90">
        <v>-1428.0250000000001</v>
      </c>
      <c r="E74" s="90">
        <v>-1706.4898750000002</v>
      </c>
      <c r="F74" s="90">
        <v>-2039.255400625</v>
      </c>
      <c r="G74" s="90">
        <v>-2436.9102037468751</v>
      </c>
      <c r="H74" s="90">
        <v>-2912.1076934775156</v>
      </c>
      <c r="I74" s="90">
        <v>-3479.9686937056317</v>
      </c>
      <c r="J74" s="90">
        <v>-4158.5625889782295</v>
      </c>
      <c r="K74" s="90">
        <v>-4969.4822938289844</v>
      </c>
      <c r="L74" s="90">
        <v>-5938.5313411256366</v>
      </c>
      <c r="M74" s="90">
        <v>-7096.5449526451357</v>
      </c>
      <c r="N74" s="90">
        <v>-8480.3712184109372</v>
      </c>
      <c r="O74" s="90">
        <v>-10134.043606001071</v>
      </c>
      <c r="P74" s="90">
        <v>-12110.182109171281</v>
      </c>
      <c r="Q74" s="90">
        <v>-14471.667620459681</v>
      </c>
      <c r="R74" s="90">
        <v>-17293.642806449319</v>
      </c>
      <c r="S74" s="90">
        <v>-20665.903153706939</v>
      </c>
      <c r="T74" s="90">
        <v>-24695.754268679793</v>
      </c>
      <c r="U74" s="90">
        <v>-29511.42635107235</v>
      </c>
      <c r="V74" s="90">
        <v>-35266.154489531458</v>
      </c>
      <c r="W74" s="90">
        <v>-42143.054614990098</v>
      </c>
      <c r="X74" s="90">
        <v>-50360.950264913168</v>
      </c>
      <c r="Y74" s="90">
        <v>-60181.335566571244</v>
      </c>
      <c r="Z74" s="90">
        <v>-71916.696002052631</v>
      </c>
      <c r="AA74" s="90">
        <v>-85940.451722452912</v>
      </c>
      <c r="AB74" s="90">
        <v>-102698.83980833123</v>
      </c>
      <c r="AC74" s="90">
        <v>-122725.11357095583</v>
      </c>
      <c r="AD74" s="90">
        <v>-146656.5107172922</v>
      </c>
      <c r="AE74" s="90">
        <v>-175254.53030716421</v>
      </c>
      <c r="AF74" s="90">
        <v>-1243701.6524795007</v>
      </c>
      <c r="AG74" s="90">
        <v>0</v>
      </c>
      <c r="AH74" s="90">
        <v>0</v>
      </c>
    </row>
    <row r="75" spans="1:34" s="67" customFormat="1" ht="15.75" x14ac:dyDescent="0.25">
      <c r="A75" s="92" t="s">
        <v>243</v>
      </c>
      <c r="B75" s="81">
        <f>B49-B50</f>
        <v>0</v>
      </c>
      <c r="C75" s="90">
        <v>-12572440.705187028</v>
      </c>
      <c r="D75" s="90">
        <v>-176182.4117553964</v>
      </c>
      <c r="E75" s="90">
        <v>-140952.40997489064</v>
      </c>
      <c r="F75" s="90">
        <v>-112528.73590069663</v>
      </c>
      <c r="G75" s="90">
        <v>-89628.170954832225</v>
      </c>
      <c r="H75" s="90">
        <v>-71205.050808881089</v>
      </c>
      <c r="I75" s="90">
        <v>-56407.906359057808</v>
      </c>
      <c r="J75" s="90">
        <v>-44543.929825645275</v>
      </c>
      <c r="K75" s="90">
        <v>-35049.86672098485</v>
      </c>
      <c r="L75" s="90">
        <v>-27468.182726148716</v>
      </c>
      <c r="M75" s="90">
        <v>-21427.559037489245</v>
      </c>
      <c r="N75" s="90">
        <v>-16626.938165263626</v>
      </c>
      <c r="O75" s="90">
        <v>-12822.480823158427</v>
      </c>
      <c r="P75" s="90">
        <v>-9816.9086690254135</v>
      </c>
      <c r="Q75" s="90">
        <v>-7450.8015586648053</v>
      </c>
      <c r="R75" s="90">
        <v>-5595.4952162486461</v>
      </c>
      <c r="S75" s="90">
        <v>-4147.2887436630726</v>
      </c>
      <c r="T75" s="90">
        <v>-3022.7236085545414</v>
      </c>
      <c r="U75" s="90">
        <v>-2154.7386640866093</v>
      </c>
      <c r="V75" s="90">
        <v>-1489.5410084644561</v>
      </c>
      <c r="W75" s="90">
        <v>-984.06144580342834</v>
      </c>
      <c r="X75" s="90">
        <v>-603.8870797120062</v>
      </c>
      <c r="Y75" s="90">
        <v>-321.58307782305383</v>
      </c>
      <c r="Z75" s="90">
        <v>-115.33164775483102</v>
      </c>
      <c r="AA75" s="90">
        <v>-16.085306520896935</v>
      </c>
      <c r="AB75" s="90">
        <v>0</v>
      </c>
      <c r="AC75" s="90">
        <v>0</v>
      </c>
      <c r="AD75" s="90">
        <v>0</v>
      </c>
      <c r="AE75" s="90">
        <v>0</v>
      </c>
      <c r="AF75" s="90">
        <v>0</v>
      </c>
      <c r="AG75" s="90">
        <v>0</v>
      </c>
      <c r="AH75" s="90">
        <v>-13413002.794265795</v>
      </c>
    </row>
    <row r="76" spans="1:34" s="72" customFormat="1" ht="14.25" x14ac:dyDescent="0.25">
      <c r="A76" s="99" t="s">
        <v>244</v>
      </c>
      <c r="B76" s="90">
        <v>0</v>
      </c>
      <c r="C76" s="90">
        <v>0</v>
      </c>
      <c r="D76" s="90">
        <v>0</v>
      </c>
      <c r="E76" s="90">
        <v>0</v>
      </c>
      <c r="F76" s="90">
        <v>0</v>
      </c>
      <c r="G76" s="90">
        <v>0</v>
      </c>
      <c r="H76" s="90">
        <v>0</v>
      </c>
      <c r="I76" s="90">
        <v>0</v>
      </c>
      <c r="J76" s="90">
        <v>0</v>
      </c>
      <c r="K76" s="90">
        <v>0</v>
      </c>
      <c r="L76" s="90">
        <v>0</v>
      </c>
      <c r="M76" s="90">
        <v>0</v>
      </c>
      <c r="N76" s="90">
        <v>0</v>
      </c>
      <c r="O76" s="90">
        <v>0</v>
      </c>
      <c r="P76" s="90">
        <v>0</v>
      </c>
      <c r="Q76" s="90">
        <v>0</v>
      </c>
      <c r="R76" s="90">
        <v>0</v>
      </c>
      <c r="S76" s="90">
        <v>0</v>
      </c>
      <c r="T76" s="90">
        <v>0</v>
      </c>
      <c r="U76" s="90">
        <v>0</v>
      </c>
      <c r="V76" s="90">
        <v>0</v>
      </c>
      <c r="W76" s="90">
        <v>0</v>
      </c>
      <c r="X76" s="90">
        <v>0</v>
      </c>
      <c r="Y76" s="90">
        <v>0</v>
      </c>
      <c r="Z76" s="90">
        <v>0</v>
      </c>
      <c r="AA76" s="90">
        <v>0</v>
      </c>
      <c r="AB76" s="90">
        <v>0</v>
      </c>
      <c r="AC76" s="90">
        <v>0</v>
      </c>
      <c r="AD76" s="90">
        <v>0</v>
      </c>
      <c r="AE76" s="90">
        <v>0</v>
      </c>
      <c r="AF76" s="90">
        <v>0</v>
      </c>
      <c r="AG76" s="90">
        <v>0</v>
      </c>
      <c r="AH76" s="90">
        <v>0</v>
      </c>
    </row>
    <row r="77" spans="1:34" s="72" customFormat="1" ht="14.25" x14ac:dyDescent="0.25">
      <c r="A77" s="99" t="s">
        <v>606</v>
      </c>
      <c r="B77" s="90">
        <f>SUM($B$70:B76)</f>
        <v>0</v>
      </c>
      <c r="C77" s="90">
        <v>0</v>
      </c>
      <c r="D77" s="90">
        <v>0</v>
      </c>
      <c r="E77" s="90">
        <v>0</v>
      </c>
      <c r="F77" s="90">
        <v>0</v>
      </c>
      <c r="G77" s="90">
        <v>0</v>
      </c>
      <c r="H77" s="90">
        <v>0</v>
      </c>
      <c r="I77" s="90">
        <v>0</v>
      </c>
      <c r="J77" s="90">
        <v>0</v>
      </c>
      <c r="K77" s="90">
        <v>0</v>
      </c>
      <c r="L77" s="90">
        <v>0</v>
      </c>
      <c r="M77" s="90">
        <v>0</v>
      </c>
      <c r="N77" s="90">
        <v>0</v>
      </c>
      <c r="O77" s="90">
        <v>0</v>
      </c>
      <c r="P77" s="90">
        <v>0</v>
      </c>
      <c r="Q77" s="90">
        <v>0</v>
      </c>
      <c r="R77" s="90">
        <v>0</v>
      </c>
      <c r="S77" s="90">
        <v>0</v>
      </c>
      <c r="T77" s="90">
        <v>0</v>
      </c>
      <c r="U77" s="90">
        <v>0</v>
      </c>
      <c r="V77" s="90">
        <v>0</v>
      </c>
      <c r="W77" s="90">
        <v>0</v>
      </c>
      <c r="X77" s="90">
        <v>0</v>
      </c>
      <c r="Y77" s="90">
        <v>0</v>
      </c>
      <c r="Z77" s="90">
        <v>0</v>
      </c>
      <c r="AA77" s="90">
        <v>0</v>
      </c>
      <c r="AB77" s="90">
        <v>0</v>
      </c>
      <c r="AC77" s="90">
        <v>0</v>
      </c>
      <c r="AD77" s="90">
        <v>0</v>
      </c>
      <c r="AE77" s="90">
        <v>0</v>
      </c>
      <c r="AF77" s="90">
        <v>0</v>
      </c>
      <c r="AG77" s="90">
        <v>0</v>
      </c>
      <c r="AH77" s="90">
        <v>0</v>
      </c>
    </row>
    <row r="78" spans="1:34" s="67" customFormat="1" ht="15.75" x14ac:dyDescent="0.25">
      <c r="A78" s="100" t="s">
        <v>245</v>
      </c>
      <c r="B78" s="101"/>
      <c r="C78" s="90">
        <v>0</v>
      </c>
      <c r="D78" s="90">
        <v>0</v>
      </c>
      <c r="E78" s="90">
        <v>0</v>
      </c>
      <c r="F78" s="90">
        <v>0</v>
      </c>
      <c r="G78" s="90">
        <v>0</v>
      </c>
      <c r="H78" s="90">
        <v>0</v>
      </c>
      <c r="I78" s="90">
        <v>0</v>
      </c>
      <c r="J78" s="90">
        <v>0</v>
      </c>
      <c r="K78" s="90">
        <v>0</v>
      </c>
      <c r="L78" s="90">
        <v>0</v>
      </c>
      <c r="M78" s="90">
        <v>0</v>
      </c>
      <c r="N78" s="90">
        <v>0</v>
      </c>
      <c r="O78" s="90">
        <v>0</v>
      </c>
      <c r="P78" s="90">
        <v>0</v>
      </c>
      <c r="Q78" s="90">
        <v>0</v>
      </c>
      <c r="R78" s="90">
        <v>0</v>
      </c>
      <c r="S78" s="90">
        <v>0</v>
      </c>
      <c r="T78" s="90">
        <v>0</v>
      </c>
      <c r="U78" s="90">
        <v>0</v>
      </c>
      <c r="V78" s="90">
        <v>0</v>
      </c>
      <c r="W78" s="90">
        <v>0</v>
      </c>
      <c r="X78" s="90">
        <v>0</v>
      </c>
      <c r="Y78" s="90">
        <v>0</v>
      </c>
      <c r="Z78" s="90">
        <v>0</v>
      </c>
      <c r="AA78" s="90">
        <v>0</v>
      </c>
      <c r="AB78" s="90">
        <v>0</v>
      </c>
      <c r="AC78" s="90">
        <v>0</v>
      </c>
      <c r="AD78" s="90">
        <v>0</v>
      </c>
      <c r="AE78" s="90">
        <v>0</v>
      </c>
      <c r="AF78" s="90">
        <v>0</v>
      </c>
      <c r="AG78" s="90">
        <v>0</v>
      </c>
      <c r="AH78" s="90">
        <v>0</v>
      </c>
    </row>
    <row r="79" spans="1:34" s="72" customFormat="1" ht="14.25" x14ac:dyDescent="0.25">
      <c r="A79" s="102" t="s">
        <v>607</v>
      </c>
      <c r="B79" s="91">
        <v>0</v>
      </c>
      <c r="C79" s="90">
        <v>0</v>
      </c>
      <c r="D79" s="90">
        <v>0</v>
      </c>
      <c r="E79" s="90">
        <v>0</v>
      </c>
      <c r="F79" s="90">
        <v>0</v>
      </c>
      <c r="G79" s="90">
        <v>0</v>
      </c>
      <c r="H79" s="90">
        <v>0</v>
      </c>
      <c r="I79" s="90">
        <v>0</v>
      </c>
      <c r="J79" s="90">
        <v>0</v>
      </c>
      <c r="K79" s="90">
        <v>0</v>
      </c>
      <c r="L79" s="90">
        <v>0</v>
      </c>
      <c r="M79" s="90">
        <v>0</v>
      </c>
      <c r="N79" s="90">
        <v>0</v>
      </c>
      <c r="O79" s="90">
        <v>0</v>
      </c>
      <c r="P79" s="90">
        <v>0</v>
      </c>
      <c r="Q79" s="90">
        <v>0</v>
      </c>
      <c r="R79" s="90">
        <v>0</v>
      </c>
      <c r="S79" s="90">
        <v>0</v>
      </c>
      <c r="T79" s="90">
        <v>0</v>
      </c>
      <c r="U79" s="90">
        <v>0</v>
      </c>
      <c r="V79" s="90">
        <v>0</v>
      </c>
      <c r="W79" s="90">
        <v>0</v>
      </c>
      <c r="X79" s="90">
        <v>0</v>
      </c>
      <c r="Y79" s="90">
        <v>0</v>
      </c>
      <c r="Z79" s="90">
        <v>0</v>
      </c>
      <c r="AA79" s="90">
        <v>0</v>
      </c>
      <c r="AB79" s="90">
        <v>0</v>
      </c>
      <c r="AC79" s="90">
        <v>0</v>
      </c>
      <c r="AD79" s="90">
        <v>0</v>
      </c>
      <c r="AE79" s="90">
        <v>0</v>
      </c>
      <c r="AF79" s="90">
        <v>0</v>
      </c>
      <c r="AG79" s="90">
        <v>0</v>
      </c>
      <c r="AH79" s="90">
        <v>0</v>
      </c>
    </row>
    <row r="80" spans="1:34" s="72" customFormat="1" ht="14.25" x14ac:dyDescent="0.25">
      <c r="A80" s="102" t="s">
        <v>608</v>
      </c>
      <c r="B80" s="91">
        <v>0</v>
      </c>
      <c r="C80" s="90">
        <v>-1000</v>
      </c>
      <c r="D80" s="90">
        <v>-1000</v>
      </c>
      <c r="E80" s="90">
        <v>-1000</v>
      </c>
      <c r="F80" s="90">
        <v>-1000</v>
      </c>
      <c r="G80" s="90">
        <v>-1000</v>
      </c>
      <c r="H80" s="90">
        <v>-1000</v>
      </c>
      <c r="I80" s="90">
        <v>-1000</v>
      </c>
      <c r="J80" s="90">
        <v>-1000</v>
      </c>
      <c r="K80" s="90">
        <v>-1000</v>
      </c>
      <c r="L80" s="90">
        <v>-1000</v>
      </c>
      <c r="M80" s="90">
        <v>-1000</v>
      </c>
      <c r="N80" s="90">
        <v>-1000</v>
      </c>
      <c r="O80" s="90">
        <v>-1000</v>
      </c>
      <c r="P80" s="90">
        <v>-1000</v>
      </c>
      <c r="Q80" s="90">
        <v>-1000</v>
      </c>
      <c r="R80" s="90">
        <v>-1000</v>
      </c>
      <c r="S80" s="90">
        <v>-1000</v>
      </c>
      <c r="T80" s="90">
        <v>-1000</v>
      </c>
      <c r="U80" s="90">
        <v>-1000</v>
      </c>
      <c r="V80" s="90">
        <v>-1000</v>
      </c>
      <c r="W80" s="90">
        <v>-1000</v>
      </c>
      <c r="X80" s="90">
        <v>-1000</v>
      </c>
      <c r="Y80" s="90">
        <v>-1000</v>
      </c>
      <c r="Z80" s="90">
        <v>-1000</v>
      </c>
      <c r="AA80" s="90">
        <v>-1000</v>
      </c>
      <c r="AB80" s="90">
        <v>-1000</v>
      </c>
      <c r="AC80" s="90">
        <v>-1000</v>
      </c>
      <c r="AD80" s="90">
        <v>-1000</v>
      </c>
      <c r="AE80" s="90">
        <v>-1000</v>
      </c>
      <c r="AF80" s="90">
        <v>-1000</v>
      </c>
      <c r="AG80" s="90">
        <v>0</v>
      </c>
      <c r="AH80" s="90">
        <v>0</v>
      </c>
    </row>
    <row r="81" spans="1:34" s="72" customFormat="1" ht="14.25" x14ac:dyDescent="0.25">
      <c r="A81" s="102" t="s">
        <v>609</v>
      </c>
      <c r="B81" s="103">
        <f>IF((ISERR(IRR($B$70:B76))),0,IF(IRR($B$70:B76)&lt;0,0,IRR($B$70:B76)))</f>
        <v>0</v>
      </c>
      <c r="C81" s="103">
        <f>IF((ISERR(IRR($B$70:C76))),0,IF(IRR($B$70:C76)&lt;0,0,IRR($B$70:C76)))</f>
        <v>0.19231051951707046</v>
      </c>
      <c r="D81" s="103">
        <f>IF((ISERR(IRR($B$70:D76))),0,IF(IRR($B$70:D76)&lt;0,0,IRR($B$70:D76)))</f>
        <v>0.16194477385866213</v>
      </c>
      <c r="E81" s="103">
        <f>IF((ISERR(IRR($B$70:E76))),0,IF(IRR($B$70:E76)&lt;0,0,IRR($B$70:E76)))</f>
        <v>0.1392809006726845</v>
      </c>
      <c r="F81" s="103">
        <f>IF((ISERR(IRR($B$70:F76))),0,IF(IRR($B$70:F76)&lt;0,0,IRR($B$70:F76)))</f>
        <v>0.12252310589197757</v>
      </c>
      <c r="G81" s="103">
        <f>IF((ISERR(IRR($B$70:G76))),0,IF(IRR($B$70:G76)&lt;0,0,IRR($B$70:G76)))</f>
        <v>0.10971906635507045</v>
      </c>
      <c r="H81" s="103">
        <f>IF((ISERR(IRR($B$70:H76))),0,IF(IRR($B$70:H76)&lt;0,0,IRR($B$70:H76)))</f>
        <v>9.9615919224870453E-2</v>
      </c>
      <c r="I81" s="103">
        <f>IF((ISERR(IRR($B$70:I76))),0,IF(IRR($B$70:I76)&lt;0,0,IRR($B$70:I76)))</f>
        <v>9.1426297659752853E-2</v>
      </c>
      <c r="J81" s="103">
        <f>IF((ISERR(IRR($B$70:J76))),0,IF(IRR($B$70:J76)&lt;0,0,IRR($B$70:J76)))</f>
        <v>8.4639845393659874E-2</v>
      </c>
      <c r="K81" s="103">
        <f>IF((ISERR(IRR($B$70:K76))),0,IF(IRR($B$70:K76)&lt;0,0,IRR($B$70:K76)))</f>
        <v>7.8913319426493045E-2</v>
      </c>
      <c r="L81" s="103">
        <f>IF((ISERR(IRR($B$70:L76))),0,IF(IRR($B$70:L76)&lt;0,0,IRR($B$70:L76)))</f>
        <v>7.4007820853870143E-2</v>
      </c>
      <c r="M81" s="103">
        <f>IF((ISERR(IRR($B$70:M76))),0,IF(IRR($B$70:M76)&lt;0,0,IRR($B$70:M76)))</f>
        <v>6.9751993603075713E-2</v>
      </c>
      <c r="N81" s="103">
        <f>IF((ISERR(IRR($B$70:N76))),0,IF(IRR($B$70:N76)&lt;0,0,IRR($B$70:N76)))</f>
        <v>6.6019680012022741E-2</v>
      </c>
      <c r="O81" s="103">
        <f>IF((ISERR(IRR($B$70:O76))),0,IF(IRR($B$70:O76)&lt;0,0,IRR($B$70:O76)))</f>
        <v>6.2715875937100485E-2</v>
      </c>
      <c r="P81" s="103">
        <f>IF((ISERR(IRR($B$70:P76))),0,IF(IRR($B$70:P76)&lt;0,0,IRR($B$70:P76)))</f>
        <v>5.9767616775157517E-2</v>
      </c>
      <c r="Q81" s="103">
        <f>IF((ISERR(IRR($B$70:Q76))),0,IF(IRR($B$70:Q76)&lt;0,0,IRR($B$70:Q76)))</f>
        <v>5.7117891470825688E-2</v>
      </c>
      <c r="R81" s="103">
        <f>IF((ISERR(IRR($B$70:R76))),0,IF(IRR($B$70:R76)&lt;0,0,IRR($B$70:R76)))</f>
        <v>5.4721473386956321E-2</v>
      </c>
      <c r="S81" s="103">
        <f>IF((ISERR(IRR($B$70:S76))),0,IF(IRR($B$70:S76)&lt;0,0,IRR($B$70:S76)))</f>
        <v>5.2541998532200873E-2</v>
      </c>
      <c r="T81" s="103">
        <f>IF((ISERR(IRR($B$70:T76))),0,IF(IRR($B$70:T76)&lt;0,0,IRR($B$70:T76)))</f>
        <v>5.0549875870080641E-2</v>
      </c>
      <c r="U81" s="103">
        <f>IF((ISERR(IRR($B$70:U76))),0,IF(IRR($B$70:U76)&lt;0,0,IRR($B$70:U76)))</f>
        <v>4.8720765229404384E-2</v>
      </c>
      <c r="V81" s="103">
        <f>IF((ISERR(IRR($B$70:V76))),0,IF(IRR($B$70:V76)&lt;0,0,IRR($B$70:V76)))</f>
        <v>4.7034450284551887E-2</v>
      </c>
      <c r="W81" s="103">
        <f>IF((ISERR(IRR($B$70:W76))),0,IF(IRR($B$70:W76)&lt;0,0,IRR($B$70:W76)))</f>
        <v>4.547399157813925E-2</v>
      </c>
      <c r="X81" s="103">
        <f>IF((ISERR(IRR($B$70:X76))),0,IF(IRR($B$70:X76)&lt;0,0,IRR($B$70:X76)))</f>
        <v>4.4025081363118002E-2</v>
      </c>
      <c r="Y81" s="103">
        <f>IF((ISERR(IRR($B$70:Y76))),0,IF(IRR($B$70:Y76)&lt;0,0,IRR($B$70:Y76)))</f>
        <v>4.2675546101149653E-2</v>
      </c>
      <c r="Z81" s="103">
        <f>IF((ISERR(IRR($B$70:Z76))),0,IF(IRR($B$70:Z76)&lt;0,0,IRR($B$70:Z76)))</f>
        <v>4.1414958489918385E-2</v>
      </c>
      <c r="AA81" s="103">
        <f>IF((ISERR(IRR($B$70:AA76))),0,IF(IRR($B$70:AA76)&lt;0,0,IRR($B$70:AA76)))</f>
        <v>4.0234568555072681E-2</v>
      </c>
      <c r="AB81" s="103">
        <f>IF((ISERR(IRR($B$70:AB76))),0,IF(IRR($B$70:AB76)&lt;0,0,IRR($B$70:AB76)))</f>
        <v>3.9126892530665369E-2</v>
      </c>
      <c r="AC81" s="103">
        <f>IF((ISERR(IRR($B$70:AC76))),0,IF(IRR($B$70:AC76)&lt;0,0,IRR($B$70:AC76)))</f>
        <v>3.8085235129413419E-2</v>
      </c>
      <c r="AD81" s="103">
        <f>IF((ISERR(IRR($B$70:AD76))),0,IF(IRR($B$70:AD76)&lt;0,0,IRR($B$70:AD76)))</f>
        <v>3.710366762932793E-2</v>
      </c>
      <c r="AE81" s="103">
        <f>IF((ISERR(IRR($B$70:AE76))),0,IF(IRR($B$70:AE76)&lt;0,0,IRR($B$70:AE76)))</f>
        <v>3.6176964641267739E-2</v>
      </c>
      <c r="AF81" s="103">
        <f>IF((ISERR(IRR($B$70:AF76))),0,IF(IRR($B$70:AF76)&lt;0,0,IRR($B$70:AF76)))</f>
        <v>3.5304081817842725E-2</v>
      </c>
      <c r="AG81" s="103">
        <f>IF((ISERR(IRR($B$70:AG76))),0,IF(IRR($B$70:AG76)&lt;0,0,IRR($B$70:AG76)))</f>
        <v>3.4300540334002205E-2</v>
      </c>
      <c r="AH81" s="103">
        <f>IF((ISERR(IRR($B$70:AH76))),0,IF(IRR($B$70:AH76)&lt;0,0,IRR($B$70:AH76)))</f>
        <v>3.0619137941615859E-2</v>
      </c>
    </row>
    <row r="82" spans="1:34" s="72" customFormat="1" ht="14.25" x14ac:dyDescent="0.25">
      <c r="A82" s="102" t="s">
        <v>610</v>
      </c>
      <c r="B82" s="104">
        <f>IF(AND(B77&gt;0,A77&lt;0),(B67-(B77/(B77-A77))),0)</f>
        <v>0</v>
      </c>
      <c r="C82" s="104">
        <f t="shared" ref="C82:AH82" si="3">IF(AND(C77&gt;0,B77&lt;0),(C67-(C77/(C77-B77))),0)</f>
        <v>0</v>
      </c>
      <c r="D82" s="104">
        <f t="shared" si="3"/>
        <v>0</v>
      </c>
      <c r="E82" s="104">
        <f t="shared" si="3"/>
        <v>0</v>
      </c>
      <c r="F82" s="104">
        <f t="shared" si="3"/>
        <v>0</v>
      </c>
      <c r="G82" s="104">
        <f t="shared" si="3"/>
        <v>0</v>
      </c>
      <c r="H82" s="104">
        <f t="shared" si="3"/>
        <v>0</v>
      </c>
      <c r="I82" s="104">
        <f t="shared" si="3"/>
        <v>0</v>
      </c>
      <c r="J82" s="104">
        <f t="shared" si="3"/>
        <v>0</v>
      </c>
      <c r="K82" s="104">
        <f t="shared" si="3"/>
        <v>0</v>
      </c>
      <c r="L82" s="104">
        <f t="shared" si="3"/>
        <v>0</v>
      </c>
      <c r="M82" s="104">
        <f t="shared" si="3"/>
        <v>0</v>
      </c>
      <c r="N82" s="104">
        <f t="shared" si="3"/>
        <v>0</v>
      </c>
      <c r="O82" s="104">
        <f t="shared" si="3"/>
        <v>0</v>
      </c>
      <c r="P82" s="104">
        <f t="shared" si="3"/>
        <v>0</v>
      </c>
      <c r="Q82" s="104">
        <f t="shared" si="3"/>
        <v>0</v>
      </c>
      <c r="R82" s="104">
        <f t="shared" si="3"/>
        <v>0</v>
      </c>
      <c r="S82" s="104">
        <f t="shared" si="3"/>
        <v>0</v>
      </c>
      <c r="T82" s="104">
        <f t="shared" si="3"/>
        <v>0</v>
      </c>
      <c r="U82" s="104">
        <f t="shared" si="3"/>
        <v>0</v>
      </c>
      <c r="V82" s="104">
        <f t="shared" si="3"/>
        <v>0</v>
      </c>
      <c r="W82" s="104">
        <f t="shared" si="3"/>
        <v>0</v>
      </c>
      <c r="X82" s="104">
        <f t="shared" si="3"/>
        <v>0</v>
      </c>
      <c r="Y82" s="104">
        <f t="shared" si="3"/>
        <v>0</v>
      </c>
      <c r="Z82" s="104">
        <f t="shared" si="3"/>
        <v>0</v>
      </c>
      <c r="AA82" s="104">
        <f t="shared" si="3"/>
        <v>0</v>
      </c>
      <c r="AB82" s="104">
        <f t="shared" si="3"/>
        <v>0</v>
      </c>
      <c r="AC82" s="104">
        <f t="shared" si="3"/>
        <v>0</v>
      </c>
      <c r="AD82" s="104">
        <f t="shared" si="3"/>
        <v>0</v>
      </c>
      <c r="AE82" s="104">
        <f t="shared" si="3"/>
        <v>0</v>
      </c>
      <c r="AF82" s="104">
        <f t="shared" si="3"/>
        <v>0</v>
      </c>
      <c r="AG82" s="104">
        <f t="shared" si="3"/>
        <v>0</v>
      </c>
      <c r="AH82" s="104">
        <f t="shared" si="3"/>
        <v>0</v>
      </c>
    </row>
    <row r="83" spans="1:34" s="72" customFormat="1" ht="15" thickBot="1" x14ac:dyDescent="0.3">
      <c r="A83" s="105" t="s">
        <v>611</v>
      </c>
      <c r="B83" s="106">
        <f>IF(AND(B80&gt;0,A80&lt;0),(B67-(B80/(B80-A80))),0)</f>
        <v>0</v>
      </c>
      <c r="C83" s="106">
        <f t="shared" ref="C83:AH83" si="4">IF(AND(C80&gt;0,B80&lt;0),(C67-(C80/(C80-B80))),0)</f>
        <v>0</v>
      </c>
      <c r="D83" s="106">
        <f t="shared" si="4"/>
        <v>0</v>
      </c>
      <c r="E83" s="106">
        <f t="shared" si="4"/>
        <v>0</v>
      </c>
      <c r="F83" s="106">
        <f t="shared" si="4"/>
        <v>0</v>
      </c>
      <c r="G83" s="106">
        <f t="shared" si="4"/>
        <v>0</v>
      </c>
      <c r="H83" s="106">
        <f t="shared" si="4"/>
        <v>0</v>
      </c>
      <c r="I83" s="106">
        <f t="shared" si="4"/>
        <v>0</v>
      </c>
      <c r="J83" s="106">
        <f t="shared" si="4"/>
        <v>0</v>
      </c>
      <c r="K83" s="106">
        <f t="shared" si="4"/>
        <v>0</v>
      </c>
      <c r="L83" s="106">
        <f t="shared" si="4"/>
        <v>0</v>
      </c>
      <c r="M83" s="106">
        <f t="shared" si="4"/>
        <v>0</v>
      </c>
      <c r="N83" s="106">
        <f t="shared" si="4"/>
        <v>0</v>
      </c>
      <c r="O83" s="106">
        <f t="shared" si="4"/>
        <v>0</v>
      </c>
      <c r="P83" s="106">
        <f t="shared" si="4"/>
        <v>0</v>
      </c>
      <c r="Q83" s="106">
        <f t="shared" si="4"/>
        <v>0</v>
      </c>
      <c r="R83" s="106">
        <f t="shared" si="4"/>
        <v>0</v>
      </c>
      <c r="S83" s="106">
        <f t="shared" si="4"/>
        <v>0</v>
      </c>
      <c r="T83" s="106">
        <f t="shared" si="4"/>
        <v>0</v>
      </c>
      <c r="U83" s="106">
        <f t="shared" si="4"/>
        <v>0</v>
      </c>
      <c r="V83" s="106">
        <f t="shared" si="4"/>
        <v>0</v>
      </c>
      <c r="W83" s="106">
        <f t="shared" si="4"/>
        <v>0</v>
      </c>
      <c r="X83" s="106">
        <f t="shared" si="4"/>
        <v>0</v>
      </c>
      <c r="Y83" s="106">
        <f t="shared" si="4"/>
        <v>0</v>
      </c>
      <c r="Z83" s="106">
        <f t="shared" si="4"/>
        <v>0</v>
      </c>
      <c r="AA83" s="106">
        <f t="shared" si="4"/>
        <v>0</v>
      </c>
      <c r="AB83" s="106">
        <f t="shared" si="4"/>
        <v>0</v>
      </c>
      <c r="AC83" s="106">
        <f t="shared" si="4"/>
        <v>0</v>
      </c>
      <c r="AD83" s="106">
        <f t="shared" si="4"/>
        <v>0</v>
      </c>
      <c r="AE83" s="106">
        <f t="shared" si="4"/>
        <v>0</v>
      </c>
      <c r="AF83" s="106">
        <f t="shared" si="4"/>
        <v>0</v>
      </c>
      <c r="AG83" s="106">
        <f t="shared" si="4"/>
        <v>0</v>
      </c>
      <c r="AH83" s="106">
        <f t="shared" si="4"/>
        <v>0</v>
      </c>
    </row>
  </sheetData>
  <mergeCells count="12">
    <mergeCell ref="A13:L13"/>
    <mergeCell ref="A5:L5"/>
    <mergeCell ref="A7:L7"/>
    <mergeCell ref="A9:L9"/>
    <mergeCell ref="A10:L10"/>
    <mergeCell ref="A12:L12"/>
    <mergeCell ref="D23:G23"/>
    <mergeCell ref="D24:G24"/>
    <mergeCell ref="D25:G25"/>
    <mergeCell ref="A15:L15"/>
    <mergeCell ref="A16:L16"/>
    <mergeCell ref="A18:L1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G26" sqref="G26:J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18" t="s">
        <v>0</v>
      </c>
    </row>
    <row r="2" spans="1:12" ht="15.95" customHeight="1" x14ac:dyDescent="0.25">
      <c r="C2" s="1" t="s">
        <v>187</v>
      </c>
      <c r="L2" s="18" t="s">
        <v>1</v>
      </c>
    </row>
    <row r="3" spans="1:12" ht="15.95" customHeight="1" x14ac:dyDescent="0.25">
      <c r="C3" s="1" t="s">
        <v>187</v>
      </c>
      <c r="L3" s="18" t="s">
        <v>2</v>
      </c>
    </row>
    <row r="4" spans="1:12" ht="15.95" customHeight="1" x14ac:dyDescent="0.25"/>
    <row r="5" spans="1:12" ht="15.95" customHeight="1" x14ac:dyDescent="0.25">
      <c r="A5" s="146" t="s">
        <v>3</v>
      </c>
      <c r="B5" s="146"/>
      <c r="C5" s="146"/>
      <c r="D5" s="146"/>
      <c r="E5" s="146"/>
      <c r="F5" s="146"/>
      <c r="G5" s="146"/>
      <c r="H5" s="146"/>
      <c r="I5" s="146"/>
      <c r="J5" s="146"/>
      <c r="K5" s="146"/>
      <c r="L5" s="146"/>
    </row>
    <row r="6" spans="1:12" ht="15.95" customHeight="1" x14ac:dyDescent="0.25"/>
    <row r="7" spans="1:12" ht="18.95" customHeight="1" x14ac:dyDescent="0.3">
      <c r="A7" s="147" t="s">
        <v>4</v>
      </c>
      <c r="B7" s="147"/>
      <c r="C7" s="147"/>
      <c r="D7" s="147"/>
      <c r="E7" s="147"/>
      <c r="F7" s="147"/>
      <c r="G7" s="147"/>
      <c r="H7" s="147"/>
      <c r="I7" s="147"/>
      <c r="J7" s="147"/>
      <c r="K7" s="147"/>
      <c r="L7" s="147"/>
    </row>
    <row r="8" spans="1:12" ht="15.95" customHeight="1" x14ac:dyDescent="0.25"/>
    <row r="9" spans="1:12" ht="15.95" customHeight="1" x14ac:dyDescent="0.25">
      <c r="A9" s="146" t="s">
        <v>5</v>
      </c>
      <c r="B9" s="146"/>
      <c r="C9" s="146"/>
      <c r="D9" s="146"/>
      <c r="E9" s="146"/>
      <c r="F9" s="146"/>
      <c r="G9" s="146"/>
      <c r="H9" s="146"/>
      <c r="I9" s="146"/>
      <c r="J9" s="146"/>
      <c r="K9" s="146"/>
      <c r="L9" s="146"/>
    </row>
    <row r="10" spans="1:12" ht="15.95" customHeight="1" x14ac:dyDescent="0.25">
      <c r="A10" s="144" t="s">
        <v>6</v>
      </c>
      <c r="B10" s="144"/>
      <c r="C10" s="144"/>
      <c r="D10" s="144"/>
      <c r="E10" s="144"/>
      <c r="F10" s="144"/>
      <c r="G10" s="144"/>
      <c r="H10" s="144"/>
      <c r="I10" s="144"/>
      <c r="J10" s="144"/>
      <c r="K10" s="144"/>
      <c r="L10" s="144"/>
    </row>
    <row r="11" spans="1:12" ht="15.95" customHeight="1" x14ac:dyDescent="0.25"/>
    <row r="12" spans="1:12" ht="15.95" customHeight="1" x14ac:dyDescent="0.25">
      <c r="A12" s="146" t="s">
        <v>7</v>
      </c>
      <c r="B12" s="146"/>
      <c r="C12" s="146"/>
      <c r="D12" s="146"/>
      <c r="E12" s="146"/>
      <c r="F12" s="146"/>
      <c r="G12" s="146"/>
      <c r="H12" s="146"/>
      <c r="I12" s="146"/>
      <c r="J12" s="146"/>
      <c r="K12" s="146"/>
      <c r="L12" s="146"/>
    </row>
    <row r="13" spans="1:12" ht="15.95" customHeight="1" x14ac:dyDescent="0.25">
      <c r="A13" s="144" t="s">
        <v>8</v>
      </c>
      <c r="B13" s="144"/>
      <c r="C13" s="144"/>
      <c r="D13" s="144"/>
      <c r="E13" s="144"/>
      <c r="F13" s="144"/>
      <c r="G13" s="144"/>
      <c r="H13" s="144"/>
      <c r="I13" s="144"/>
      <c r="J13" s="144"/>
      <c r="K13" s="144"/>
      <c r="L13" s="144"/>
    </row>
    <row r="14" spans="1:12" ht="15.95" customHeight="1" x14ac:dyDescent="0.25"/>
    <row r="15" spans="1:12" ht="15.95" customHeight="1" x14ac:dyDescent="0.25">
      <c r="A15" s="143" t="s">
        <v>9</v>
      </c>
      <c r="B15" s="143"/>
      <c r="C15" s="143"/>
      <c r="D15" s="143"/>
      <c r="E15" s="143"/>
      <c r="F15" s="143"/>
      <c r="G15" s="143"/>
      <c r="H15" s="143"/>
      <c r="I15" s="143"/>
      <c r="J15" s="143"/>
      <c r="K15" s="143"/>
      <c r="L15" s="143"/>
    </row>
    <row r="16" spans="1:12" ht="15.95" customHeight="1" x14ac:dyDescent="0.25">
      <c r="A16" s="144" t="s">
        <v>10</v>
      </c>
      <c r="B16" s="144"/>
      <c r="C16" s="144"/>
      <c r="D16" s="144"/>
      <c r="E16" s="144"/>
      <c r="F16" s="144"/>
      <c r="G16" s="144"/>
      <c r="H16" s="144"/>
      <c r="I16" s="144"/>
      <c r="J16" s="144"/>
      <c r="K16" s="144"/>
      <c r="L16" s="144"/>
    </row>
    <row r="17" spans="1:12" ht="15.95" customHeight="1" x14ac:dyDescent="0.25"/>
    <row r="18" spans="1:12" ht="15.95" customHeight="1" x14ac:dyDescent="0.25"/>
    <row r="19" spans="1:12" ht="18.95" customHeight="1" x14ac:dyDescent="0.3">
      <c r="A19" s="150" t="s">
        <v>246</v>
      </c>
      <c r="B19" s="150"/>
      <c r="C19" s="150"/>
      <c r="D19" s="150"/>
      <c r="E19" s="150"/>
      <c r="F19" s="150"/>
      <c r="G19" s="150"/>
      <c r="H19" s="150"/>
      <c r="I19" s="150"/>
      <c r="J19" s="150"/>
      <c r="K19" s="150"/>
      <c r="L19" s="150"/>
    </row>
    <row r="20" spans="1:12" ht="11.1" customHeight="1" x14ac:dyDescent="0.25"/>
    <row r="21" spans="1:12" ht="15.95" customHeight="1" x14ac:dyDescent="0.25">
      <c r="A21" s="148" t="s">
        <v>247</v>
      </c>
      <c r="B21" s="148" t="s">
        <v>248</v>
      </c>
      <c r="C21" s="151" t="s">
        <v>249</v>
      </c>
      <c r="D21" s="151"/>
      <c r="E21" s="151"/>
      <c r="F21" s="151"/>
      <c r="G21" s="151"/>
      <c r="H21" s="151"/>
      <c r="I21" s="148" t="s">
        <v>250</v>
      </c>
      <c r="J21" s="148" t="s">
        <v>251</v>
      </c>
      <c r="K21" s="148" t="s">
        <v>252</v>
      </c>
      <c r="L21" s="148" t="s">
        <v>253</v>
      </c>
    </row>
    <row r="22" spans="1:12" ht="15.95" customHeight="1" x14ac:dyDescent="0.25">
      <c r="A22" s="153"/>
      <c r="B22" s="153"/>
      <c r="C22" s="151" t="s">
        <v>254</v>
      </c>
      <c r="D22" s="151"/>
      <c r="E22" s="6"/>
      <c r="F22" s="6"/>
      <c r="G22" s="151" t="s">
        <v>255</v>
      </c>
      <c r="H22" s="151"/>
      <c r="I22" s="153"/>
      <c r="J22" s="153"/>
      <c r="K22" s="153"/>
      <c r="L22" s="153"/>
    </row>
    <row r="23" spans="1:12" ht="32.1" customHeight="1" x14ac:dyDescent="0.25">
      <c r="A23" s="149"/>
      <c r="B23" s="149"/>
      <c r="C23" s="6" t="s">
        <v>256</v>
      </c>
      <c r="D23" s="6" t="s">
        <v>257</v>
      </c>
      <c r="E23" s="6" t="s">
        <v>256</v>
      </c>
      <c r="F23" s="6" t="s">
        <v>257</v>
      </c>
      <c r="G23" s="6" t="s">
        <v>256</v>
      </c>
      <c r="H23" s="6" t="s">
        <v>257</v>
      </c>
      <c r="I23" s="149"/>
      <c r="J23" s="149"/>
      <c r="K23" s="149"/>
      <c r="L23" s="149"/>
    </row>
    <row r="24" spans="1:12" ht="15.95" customHeight="1" x14ac:dyDescent="0.25">
      <c r="A24" s="19" t="s">
        <v>15</v>
      </c>
      <c r="B24" s="15" t="s">
        <v>16</v>
      </c>
      <c r="C24" s="15" t="s">
        <v>17</v>
      </c>
      <c r="D24" s="15" t="s">
        <v>24</v>
      </c>
      <c r="E24" s="15" t="s">
        <v>26</v>
      </c>
      <c r="F24" s="15" t="s">
        <v>28</v>
      </c>
      <c r="G24" s="15" t="s">
        <v>31</v>
      </c>
      <c r="H24" s="15" t="s">
        <v>33</v>
      </c>
      <c r="I24" s="15" t="s">
        <v>35</v>
      </c>
      <c r="J24" s="15" t="s">
        <v>37</v>
      </c>
      <c r="K24" s="15" t="s">
        <v>39</v>
      </c>
      <c r="L24" s="15" t="s">
        <v>42</v>
      </c>
    </row>
    <row r="25" spans="1:12" ht="15.95" customHeight="1" x14ac:dyDescent="0.25">
      <c r="A25" s="19" t="s">
        <v>15</v>
      </c>
      <c r="B25" s="19" t="s">
        <v>258</v>
      </c>
      <c r="C25" s="21" t="s">
        <v>21</v>
      </c>
      <c r="D25" s="21" t="s">
        <v>21</v>
      </c>
      <c r="E25" s="21" t="s">
        <v>21</v>
      </c>
      <c r="F25" s="21" t="s">
        <v>21</v>
      </c>
      <c r="G25" s="20" t="s">
        <v>21</v>
      </c>
      <c r="H25" s="20" t="s">
        <v>21</v>
      </c>
      <c r="I25" s="20" t="s">
        <v>259</v>
      </c>
      <c r="J25" s="20" t="s">
        <v>259</v>
      </c>
      <c r="K25" s="20" t="s">
        <v>21</v>
      </c>
      <c r="L25" s="20" t="s">
        <v>21</v>
      </c>
    </row>
    <row r="26" spans="1:12" ht="15.95" customHeight="1" x14ac:dyDescent="0.25">
      <c r="A26" s="19" t="s">
        <v>260</v>
      </c>
      <c r="B26" s="15" t="s">
        <v>261</v>
      </c>
      <c r="C26" s="107" t="s">
        <v>30</v>
      </c>
      <c r="D26" s="107" t="s">
        <v>30</v>
      </c>
      <c r="E26" s="22" t="s">
        <v>21</v>
      </c>
      <c r="F26" s="22" t="s">
        <v>21</v>
      </c>
      <c r="G26" s="6" t="s">
        <v>30</v>
      </c>
      <c r="H26" s="6" t="s">
        <v>30</v>
      </c>
      <c r="I26" s="6"/>
      <c r="J26" s="6"/>
      <c r="K26" s="6"/>
      <c r="L26" s="6"/>
    </row>
    <row r="27" spans="1:12" ht="32.1" customHeight="1" x14ac:dyDescent="0.25">
      <c r="A27" s="19" t="s">
        <v>262</v>
      </c>
      <c r="B27" s="15" t="s">
        <v>263</v>
      </c>
      <c r="C27" s="107" t="s">
        <v>30</v>
      </c>
      <c r="D27" s="107" t="s">
        <v>30</v>
      </c>
      <c r="E27" s="22" t="s">
        <v>21</v>
      </c>
      <c r="F27" s="22" t="s">
        <v>21</v>
      </c>
      <c r="G27" s="6" t="s">
        <v>30</v>
      </c>
      <c r="H27" s="6" t="s">
        <v>30</v>
      </c>
      <c r="I27" s="6"/>
      <c r="J27" s="6"/>
      <c r="K27" s="6"/>
      <c r="L27" s="6"/>
    </row>
    <row r="28" spans="1:12" ht="48" customHeight="1" x14ac:dyDescent="0.25">
      <c r="A28" s="19" t="s">
        <v>264</v>
      </c>
      <c r="B28" s="15" t="s">
        <v>265</v>
      </c>
      <c r="C28" s="107" t="s">
        <v>30</v>
      </c>
      <c r="D28" s="107" t="s">
        <v>30</v>
      </c>
      <c r="E28" s="22" t="s">
        <v>21</v>
      </c>
      <c r="F28" s="22" t="s">
        <v>21</v>
      </c>
      <c r="G28" s="6" t="s">
        <v>30</v>
      </c>
      <c r="H28" s="6" t="s">
        <v>30</v>
      </c>
      <c r="I28" s="6"/>
      <c r="J28" s="6"/>
      <c r="K28" s="6"/>
      <c r="L28" s="6"/>
    </row>
    <row r="29" spans="1:12" ht="32.1" customHeight="1" x14ac:dyDescent="0.25">
      <c r="A29" s="19" t="s">
        <v>266</v>
      </c>
      <c r="B29" s="15" t="s">
        <v>267</v>
      </c>
      <c r="C29" s="107" t="s">
        <v>30</v>
      </c>
      <c r="D29" s="107" t="s">
        <v>30</v>
      </c>
      <c r="E29" s="22" t="s">
        <v>21</v>
      </c>
      <c r="F29" s="22" t="s">
        <v>21</v>
      </c>
      <c r="G29" s="6" t="s">
        <v>30</v>
      </c>
      <c r="H29" s="6" t="s">
        <v>30</v>
      </c>
      <c r="I29" s="6"/>
      <c r="J29" s="6"/>
      <c r="K29" s="6"/>
      <c r="L29" s="6"/>
    </row>
    <row r="30" spans="1:12" ht="32.1" customHeight="1" x14ac:dyDescent="0.25">
      <c r="A30" s="19" t="s">
        <v>268</v>
      </c>
      <c r="B30" s="15" t="s">
        <v>269</v>
      </c>
      <c r="C30" s="107" t="s">
        <v>30</v>
      </c>
      <c r="D30" s="107" t="s">
        <v>30</v>
      </c>
      <c r="E30" s="22" t="s">
        <v>21</v>
      </c>
      <c r="F30" s="22" t="s">
        <v>21</v>
      </c>
      <c r="G30" s="6" t="s">
        <v>30</v>
      </c>
      <c r="H30" s="6" t="s">
        <v>30</v>
      </c>
      <c r="I30" s="6"/>
      <c r="J30" s="6"/>
      <c r="K30" s="6"/>
      <c r="L30" s="6"/>
    </row>
    <row r="31" spans="1:12" ht="32.1" customHeight="1" x14ac:dyDescent="0.25">
      <c r="A31" s="19" t="s">
        <v>270</v>
      </c>
      <c r="B31" s="15" t="s">
        <v>271</v>
      </c>
      <c r="C31" s="108">
        <v>41785</v>
      </c>
      <c r="D31" s="108">
        <v>41785</v>
      </c>
      <c r="E31" s="22" t="s">
        <v>21</v>
      </c>
      <c r="F31" s="22" t="s">
        <v>21</v>
      </c>
      <c r="G31" s="6">
        <v>41785</v>
      </c>
      <c r="H31" s="6">
        <v>41785</v>
      </c>
      <c r="I31" s="6">
        <v>100</v>
      </c>
      <c r="J31" s="6">
        <v>100</v>
      </c>
      <c r="K31" s="6"/>
      <c r="L31" s="6"/>
    </row>
    <row r="32" spans="1:12" ht="32.1" customHeight="1" x14ac:dyDescent="0.25">
      <c r="A32" s="19" t="s">
        <v>272</v>
      </c>
      <c r="B32" s="15" t="s">
        <v>273</v>
      </c>
      <c r="C32" s="109">
        <v>41941</v>
      </c>
      <c r="D32" s="109">
        <v>41941</v>
      </c>
      <c r="E32" s="22" t="s">
        <v>21</v>
      </c>
      <c r="F32" s="22" t="s">
        <v>21</v>
      </c>
      <c r="G32" s="6">
        <v>41941</v>
      </c>
      <c r="H32" s="6">
        <v>41941</v>
      </c>
      <c r="I32" s="6">
        <v>100</v>
      </c>
      <c r="J32" s="6">
        <v>100</v>
      </c>
      <c r="K32" s="6"/>
      <c r="L32" s="6"/>
    </row>
    <row r="33" spans="1:12" ht="32.1" customHeight="1" x14ac:dyDescent="0.25">
      <c r="A33" s="19" t="s">
        <v>274</v>
      </c>
      <c r="B33" s="15" t="s">
        <v>275</v>
      </c>
      <c r="C33" s="107" t="s">
        <v>30</v>
      </c>
      <c r="D33" s="107" t="s">
        <v>30</v>
      </c>
      <c r="E33" s="22" t="s">
        <v>21</v>
      </c>
      <c r="F33" s="22" t="s">
        <v>21</v>
      </c>
      <c r="G33" s="6" t="s">
        <v>30</v>
      </c>
      <c r="H33" s="6" t="s">
        <v>30</v>
      </c>
      <c r="I33" s="6"/>
      <c r="J33" s="6"/>
      <c r="K33" s="6"/>
      <c r="L33" s="6"/>
    </row>
    <row r="34" spans="1:12" ht="48" customHeight="1" x14ac:dyDescent="0.25">
      <c r="A34" s="19" t="s">
        <v>276</v>
      </c>
      <c r="B34" s="15" t="s">
        <v>277</v>
      </c>
      <c r="C34" s="107" t="s">
        <v>30</v>
      </c>
      <c r="D34" s="107" t="s">
        <v>30</v>
      </c>
      <c r="E34" s="22" t="s">
        <v>21</v>
      </c>
      <c r="F34" s="22" t="s">
        <v>21</v>
      </c>
      <c r="G34" s="6" t="s">
        <v>30</v>
      </c>
      <c r="H34" s="6" t="s">
        <v>30</v>
      </c>
      <c r="I34" s="6"/>
      <c r="J34" s="6"/>
      <c r="K34" s="6"/>
      <c r="L34" s="6"/>
    </row>
    <row r="35" spans="1:12" ht="15.95" customHeight="1" x14ac:dyDescent="0.25">
      <c r="A35" s="19" t="s">
        <v>278</v>
      </c>
      <c r="B35" s="15" t="s">
        <v>279</v>
      </c>
      <c r="C35" s="109">
        <v>42023</v>
      </c>
      <c r="D35" s="109">
        <v>42023</v>
      </c>
      <c r="E35" s="22" t="s">
        <v>21</v>
      </c>
      <c r="F35" s="22" t="s">
        <v>21</v>
      </c>
      <c r="G35" s="6">
        <v>42023</v>
      </c>
      <c r="H35" s="6">
        <v>42023</v>
      </c>
      <c r="I35" s="6">
        <v>100</v>
      </c>
      <c r="J35" s="6">
        <v>100</v>
      </c>
      <c r="K35" s="6"/>
      <c r="L35" s="6"/>
    </row>
    <row r="36" spans="1:12" ht="32.1" customHeight="1" x14ac:dyDescent="0.25">
      <c r="A36" s="19" t="s">
        <v>280</v>
      </c>
      <c r="B36" s="15" t="s">
        <v>281</v>
      </c>
      <c r="C36" s="107" t="s">
        <v>30</v>
      </c>
      <c r="D36" s="107" t="s">
        <v>30</v>
      </c>
      <c r="E36" s="22" t="s">
        <v>21</v>
      </c>
      <c r="F36" s="22" t="s">
        <v>21</v>
      </c>
      <c r="G36" s="6" t="s">
        <v>30</v>
      </c>
      <c r="H36" s="6" t="s">
        <v>30</v>
      </c>
      <c r="I36" s="6"/>
      <c r="J36" s="6"/>
      <c r="K36" s="6"/>
      <c r="L36" s="6"/>
    </row>
    <row r="37" spans="1:12" ht="15.95" customHeight="1" x14ac:dyDescent="0.25">
      <c r="A37" s="19" t="s">
        <v>282</v>
      </c>
      <c r="B37" s="15" t="s">
        <v>283</v>
      </c>
      <c r="C37" s="107" t="s">
        <v>30</v>
      </c>
      <c r="D37" s="107" t="s">
        <v>30</v>
      </c>
      <c r="E37" s="22" t="s">
        <v>21</v>
      </c>
      <c r="F37" s="22" t="s">
        <v>21</v>
      </c>
      <c r="G37" s="6" t="s">
        <v>30</v>
      </c>
      <c r="H37" s="6" t="s">
        <v>30</v>
      </c>
      <c r="I37" s="6"/>
      <c r="J37" s="6"/>
      <c r="K37" s="6"/>
      <c r="L37" s="6"/>
    </row>
    <row r="38" spans="1:12" ht="15.95" customHeight="1" x14ac:dyDescent="0.25">
      <c r="A38" s="19" t="s">
        <v>284</v>
      </c>
      <c r="B38" s="19" t="s">
        <v>285</v>
      </c>
      <c r="C38" s="110"/>
      <c r="D38" s="111"/>
      <c r="E38" s="21" t="s">
        <v>21</v>
      </c>
      <c r="F38" s="21" t="s">
        <v>21</v>
      </c>
      <c r="G38" s="20"/>
      <c r="H38" s="20"/>
      <c r="I38" s="20"/>
      <c r="J38" s="20"/>
      <c r="K38" s="20" t="s">
        <v>21</v>
      </c>
      <c r="L38" s="20" t="s">
        <v>21</v>
      </c>
    </row>
    <row r="39" spans="1:12" ht="63" customHeight="1" x14ac:dyDescent="0.25">
      <c r="A39" s="19" t="s">
        <v>16</v>
      </c>
      <c r="B39" s="15" t="s">
        <v>286</v>
      </c>
      <c r="C39" s="108">
        <v>41785</v>
      </c>
      <c r="D39" s="108">
        <v>41785</v>
      </c>
      <c r="E39" s="22" t="s">
        <v>21</v>
      </c>
      <c r="F39" s="22" t="s">
        <v>21</v>
      </c>
      <c r="G39" s="6">
        <v>41785</v>
      </c>
      <c r="H39" s="6">
        <v>41785</v>
      </c>
      <c r="I39" s="6">
        <v>100</v>
      </c>
      <c r="J39" s="6">
        <v>100</v>
      </c>
      <c r="K39" s="6"/>
      <c r="L39" s="6"/>
    </row>
    <row r="40" spans="1:12" ht="15.95" customHeight="1" x14ac:dyDescent="0.25">
      <c r="A40" s="19" t="s">
        <v>287</v>
      </c>
      <c r="B40" s="15" t="s">
        <v>288</v>
      </c>
      <c r="C40" s="107" t="s">
        <v>30</v>
      </c>
      <c r="D40" s="107" t="s">
        <v>30</v>
      </c>
      <c r="E40" s="22" t="s">
        <v>21</v>
      </c>
      <c r="F40" s="22" t="s">
        <v>21</v>
      </c>
      <c r="G40" s="6" t="s">
        <v>30</v>
      </c>
      <c r="H40" s="6" t="s">
        <v>30</v>
      </c>
      <c r="I40" s="6"/>
      <c r="J40" s="6"/>
      <c r="K40" s="6"/>
      <c r="L40" s="6"/>
    </row>
    <row r="41" spans="1:12" ht="32.1" customHeight="1" x14ac:dyDescent="0.25">
      <c r="A41" s="19" t="s">
        <v>289</v>
      </c>
      <c r="B41" s="19" t="s">
        <v>290</v>
      </c>
      <c r="C41" s="108"/>
      <c r="D41" s="109"/>
      <c r="E41" s="21" t="s">
        <v>21</v>
      </c>
      <c r="F41" s="21" t="s">
        <v>21</v>
      </c>
      <c r="G41" s="20"/>
      <c r="H41" s="20"/>
      <c r="I41" s="20"/>
      <c r="J41" s="20"/>
      <c r="K41" s="20" t="s">
        <v>21</v>
      </c>
      <c r="L41" s="20" t="s">
        <v>21</v>
      </c>
    </row>
    <row r="42" spans="1:12" ht="32.1" customHeight="1" x14ac:dyDescent="0.25">
      <c r="A42" s="19" t="s">
        <v>17</v>
      </c>
      <c r="B42" s="15" t="s">
        <v>291</v>
      </c>
      <c r="C42" s="108">
        <v>41785</v>
      </c>
      <c r="D42" s="109">
        <v>41941</v>
      </c>
      <c r="E42" s="22" t="s">
        <v>21</v>
      </c>
      <c r="F42" s="22" t="s">
        <v>21</v>
      </c>
      <c r="G42" s="6">
        <v>41785</v>
      </c>
      <c r="H42" s="6">
        <v>41941</v>
      </c>
      <c r="I42" s="6">
        <v>100</v>
      </c>
      <c r="J42" s="6">
        <v>100</v>
      </c>
      <c r="K42" s="6"/>
      <c r="L42" s="6"/>
    </row>
    <row r="43" spans="1:12" ht="15.95" customHeight="1" x14ac:dyDescent="0.25">
      <c r="A43" s="19" t="s">
        <v>292</v>
      </c>
      <c r="B43" s="15" t="s">
        <v>293</v>
      </c>
      <c r="C43" s="107" t="s">
        <v>30</v>
      </c>
      <c r="D43" s="107" t="s">
        <v>30</v>
      </c>
      <c r="E43" s="22" t="s">
        <v>21</v>
      </c>
      <c r="F43" s="22" t="s">
        <v>21</v>
      </c>
      <c r="G43" s="6" t="s">
        <v>30</v>
      </c>
      <c r="H43" s="6" t="s">
        <v>30</v>
      </c>
      <c r="I43" s="6"/>
      <c r="J43" s="6"/>
      <c r="K43" s="6"/>
      <c r="L43" s="6"/>
    </row>
    <row r="44" spans="1:12" ht="15.95" customHeight="1" x14ac:dyDescent="0.25">
      <c r="A44" s="19" t="s">
        <v>294</v>
      </c>
      <c r="B44" s="15" t="s">
        <v>295</v>
      </c>
      <c r="C44" s="107" t="s">
        <v>30</v>
      </c>
      <c r="D44" s="107" t="s">
        <v>30</v>
      </c>
      <c r="E44" s="22" t="s">
        <v>21</v>
      </c>
      <c r="F44" s="22" t="s">
        <v>21</v>
      </c>
      <c r="G44" s="6" t="s">
        <v>30</v>
      </c>
      <c r="H44" s="6" t="s">
        <v>30</v>
      </c>
      <c r="I44" s="6"/>
      <c r="J44" s="6"/>
      <c r="K44" s="6"/>
      <c r="L44" s="6"/>
    </row>
    <row r="45" spans="1:12" ht="63" customHeight="1" x14ac:dyDescent="0.25">
      <c r="A45" s="19" t="s">
        <v>296</v>
      </c>
      <c r="B45" s="15" t="s">
        <v>297</v>
      </c>
      <c r="C45" s="107" t="s">
        <v>30</v>
      </c>
      <c r="D45" s="107" t="s">
        <v>30</v>
      </c>
      <c r="E45" s="22" t="s">
        <v>21</v>
      </c>
      <c r="F45" s="22" t="s">
        <v>21</v>
      </c>
      <c r="G45" s="6" t="s">
        <v>30</v>
      </c>
      <c r="H45" s="6" t="s">
        <v>30</v>
      </c>
      <c r="I45" s="6"/>
      <c r="J45" s="6"/>
      <c r="K45" s="6"/>
      <c r="L45" s="6"/>
    </row>
    <row r="46" spans="1:12" ht="141.94999999999999" customHeight="1" x14ac:dyDescent="0.25">
      <c r="A46" s="19" t="s">
        <v>298</v>
      </c>
      <c r="B46" s="15" t="s">
        <v>299</v>
      </c>
      <c r="C46" s="107" t="s">
        <v>30</v>
      </c>
      <c r="D46" s="107" t="s">
        <v>30</v>
      </c>
      <c r="E46" s="22" t="s">
        <v>21</v>
      </c>
      <c r="F46" s="22" t="s">
        <v>21</v>
      </c>
      <c r="G46" s="6" t="s">
        <v>30</v>
      </c>
      <c r="H46" s="6" t="s">
        <v>30</v>
      </c>
      <c r="I46" s="6"/>
      <c r="J46" s="6"/>
      <c r="K46" s="6"/>
      <c r="L46" s="6"/>
    </row>
    <row r="47" spans="1:12" ht="15.95" customHeight="1" x14ac:dyDescent="0.25">
      <c r="A47" s="19" t="s">
        <v>300</v>
      </c>
      <c r="B47" s="15" t="s">
        <v>301</v>
      </c>
      <c r="C47" s="107" t="s">
        <v>30</v>
      </c>
      <c r="D47" s="107" t="s">
        <v>30</v>
      </c>
      <c r="E47" s="22" t="s">
        <v>21</v>
      </c>
      <c r="F47" s="22" t="s">
        <v>21</v>
      </c>
      <c r="G47" s="6" t="s">
        <v>30</v>
      </c>
      <c r="H47" s="6" t="s">
        <v>30</v>
      </c>
      <c r="I47" s="6"/>
      <c r="J47" s="6"/>
      <c r="K47" s="6"/>
      <c r="L47" s="6"/>
    </row>
    <row r="48" spans="1:12" ht="15.95" customHeight="1" x14ac:dyDescent="0.25">
      <c r="A48" s="19" t="s">
        <v>302</v>
      </c>
      <c r="B48" s="19" t="s">
        <v>303</v>
      </c>
      <c r="C48" s="112"/>
      <c r="D48" s="113"/>
      <c r="E48" s="21" t="s">
        <v>21</v>
      </c>
      <c r="F48" s="21" t="s">
        <v>21</v>
      </c>
      <c r="G48" s="20"/>
      <c r="H48" s="20"/>
      <c r="I48" s="20"/>
      <c r="J48" s="20"/>
      <c r="K48" s="20" t="s">
        <v>21</v>
      </c>
      <c r="L48" s="20" t="s">
        <v>21</v>
      </c>
    </row>
    <row r="49" spans="1:12" ht="32.1" customHeight="1" x14ac:dyDescent="0.25">
      <c r="A49" s="19" t="s">
        <v>24</v>
      </c>
      <c r="B49" s="15" t="s">
        <v>304</v>
      </c>
      <c r="C49" s="107" t="s">
        <v>30</v>
      </c>
      <c r="D49" s="107" t="s">
        <v>30</v>
      </c>
      <c r="E49" s="22" t="s">
        <v>21</v>
      </c>
      <c r="F49" s="22" t="s">
        <v>21</v>
      </c>
      <c r="G49" s="6" t="s">
        <v>30</v>
      </c>
      <c r="H49" s="6" t="s">
        <v>30</v>
      </c>
      <c r="I49" s="6"/>
      <c r="J49" s="6"/>
      <c r="K49" s="6"/>
      <c r="L49" s="6"/>
    </row>
    <row r="50" spans="1:12" ht="78.95" customHeight="1" x14ac:dyDescent="0.25">
      <c r="A50" s="19" t="s">
        <v>305</v>
      </c>
      <c r="B50" s="15" t="s">
        <v>306</v>
      </c>
      <c r="C50" s="114">
        <v>42369</v>
      </c>
      <c r="D50" s="114">
        <v>42369</v>
      </c>
      <c r="E50" s="22" t="s">
        <v>21</v>
      </c>
      <c r="F50" s="22" t="s">
        <v>21</v>
      </c>
      <c r="G50" s="6">
        <v>42369</v>
      </c>
      <c r="H50" s="6">
        <v>42369</v>
      </c>
      <c r="I50" s="6">
        <v>100</v>
      </c>
      <c r="J50" s="6">
        <v>100</v>
      </c>
      <c r="K50" s="6"/>
      <c r="L50" s="6"/>
    </row>
    <row r="51" spans="1:12" ht="48" customHeight="1" x14ac:dyDescent="0.25">
      <c r="A51" s="19" t="s">
        <v>307</v>
      </c>
      <c r="B51" s="15" t="s">
        <v>308</v>
      </c>
      <c r="C51" s="107" t="s">
        <v>30</v>
      </c>
      <c r="D51" s="107" t="s">
        <v>30</v>
      </c>
      <c r="E51" s="22" t="s">
        <v>21</v>
      </c>
      <c r="F51" s="22" t="s">
        <v>21</v>
      </c>
      <c r="G51" s="6" t="s">
        <v>30</v>
      </c>
      <c r="H51" s="6" t="s">
        <v>30</v>
      </c>
      <c r="I51" s="6"/>
      <c r="J51" s="6"/>
      <c r="K51" s="6"/>
      <c r="L51" s="6"/>
    </row>
    <row r="52" spans="1:12" ht="48" customHeight="1" x14ac:dyDescent="0.25">
      <c r="A52" s="19" t="s">
        <v>309</v>
      </c>
      <c r="B52" s="15" t="s">
        <v>310</v>
      </c>
      <c r="C52" s="107" t="s">
        <v>30</v>
      </c>
      <c r="D52" s="107" t="s">
        <v>30</v>
      </c>
      <c r="E52" s="22" t="s">
        <v>21</v>
      </c>
      <c r="F52" s="22" t="s">
        <v>21</v>
      </c>
      <c r="G52" s="6" t="s">
        <v>30</v>
      </c>
      <c r="H52" s="6" t="s">
        <v>30</v>
      </c>
      <c r="I52" s="6"/>
      <c r="J52" s="6"/>
      <c r="K52" s="6"/>
      <c r="L52" s="6"/>
    </row>
    <row r="53" spans="1:12" ht="32.1" customHeight="1" x14ac:dyDescent="0.25">
      <c r="A53" s="19" t="s">
        <v>311</v>
      </c>
      <c r="B53" s="15" t="s">
        <v>312</v>
      </c>
      <c r="C53" s="114" t="s">
        <v>612</v>
      </c>
      <c r="D53" s="114" t="s">
        <v>612</v>
      </c>
      <c r="E53" s="22" t="s">
        <v>21</v>
      </c>
      <c r="F53" s="22" t="s">
        <v>21</v>
      </c>
      <c r="G53" s="6" t="s">
        <v>612</v>
      </c>
      <c r="H53" s="6" t="s">
        <v>612</v>
      </c>
      <c r="I53" s="6">
        <v>100</v>
      </c>
      <c r="J53" s="6">
        <v>100</v>
      </c>
      <c r="K53" s="6"/>
      <c r="L53" s="6"/>
    </row>
    <row r="54" spans="1:12" ht="32.1" customHeight="1" x14ac:dyDescent="0.25">
      <c r="A54" s="19" t="s">
        <v>313</v>
      </c>
      <c r="B54" s="15" t="s">
        <v>314</v>
      </c>
      <c r="C54" s="107" t="s">
        <v>30</v>
      </c>
      <c r="D54" s="107" t="s">
        <v>30</v>
      </c>
      <c r="E54" s="6" t="s">
        <v>21</v>
      </c>
      <c r="F54" s="6" t="s">
        <v>21</v>
      </c>
      <c r="G54" s="6" t="s">
        <v>30</v>
      </c>
      <c r="H54" s="6" t="s">
        <v>30</v>
      </c>
      <c r="I54" s="6"/>
      <c r="J54" s="6"/>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Теплова Ирина Геннадиевна</dc:creator>
  <cp:lastModifiedBy>Теплова Ирина Геннадиевна</cp:lastModifiedBy>
  <dcterms:created xsi:type="dcterms:W3CDTF">2022-06-14T12:37:25Z</dcterms:created>
  <dcterms:modified xsi:type="dcterms:W3CDTF">2022-06-16T13:37:09Z</dcterms:modified>
</cp:coreProperties>
</file>